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3" r:id="rId1"/>
    <sheet name="部门收入预算表01-2" sheetId="4" r:id="rId2"/>
    <sheet name="部门支出预算表01-3 " sheetId="5" r:id="rId3"/>
    <sheet name="部门财政拨款收支预算总表02-1" sheetId="6" r:id="rId4"/>
    <sheet name="一般公共预算支出预算表02-2" sheetId="7" r:id="rId5"/>
    <sheet name="一般公共预算“三公”经费支出预算表03" sheetId="8" r:id="rId6"/>
    <sheet name="部门基本支出预算表04" sheetId="10" r:id="rId7"/>
    <sheet name="部门项目支出预算表05-1" sheetId="11" r:id="rId8"/>
    <sheet name="部门项目支出绩效目标表05-2" sheetId="12" r:id="rId9"/>
    <sheet name="部门政府性基金预算表06" sheetId="13" r:id="rId10"/>
    <sheet name="部门政府采购预算表07 " sheetId="14" r:id="rId11"/>
    <sheet name="部门政府购买服务预算表08 " sheetId="15" r:id="rId12"/>
    <sheet name="对下转移支付预算表09-1" sheetId="16" r:id="rId13"/>
    <sheet name="对下转移支付绩效目标表09-2" sheetId="17" r:id="rId14"/>
    <sheet name="新增资产配置表10" sheetId="18" r:id="rId15"/>
    <sheet name="上级补助项目支出预算表11" sheetId="19" r:id="rId16"/>
    <sheet name="部门项目中期规划预算表12" sheetId="20" r:id="rId17"/>
  </sheets>
  <calcPr calcId="144525"/>
</workbook>
</file>

<file path=xl/sharedStrings.xml><?xml version="1.0" encoding="utf-8"?>
<sst xmlns="http://schemas.openxmlformats.org/spreadsheetml/2006/main" count="1752" uniqueCount="611">
  <si>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</si>
  <si>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</si>
  <si>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</si>
  <si>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</si>
  <si>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</si>
  <si>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</si>
  <si>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</si>
  <si>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</si>
  <si>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</si>
  <si>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</si>
  <si>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</si>
  <si>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</si>
  <si>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</si>
  <si>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</si>
  <si>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</si>
  <si>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</si>
  <si>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</si>
  <si>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</si>
  <si>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</si>
  <si>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</si>
  <si>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</si>
  <si>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</si>
  <si>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</si>
  <si>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九、社会保险基金支出</t>
  </si>
  <si>
    <t>5、其他收入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</si>
  <si>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</si>
  <si>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</si>
  <si>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</si>
  <si>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</si>
  <si>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</si>
  <si>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</si>
  <si>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</si>
  <si>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</si>
  <si>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</si>
  <si>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</si>
  <si>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</si>
  <si>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</si>
  <si>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</si>
  <si>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</si>
  <si>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</si>
  <si>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</si>
  <si>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</si>
  <si>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</si>
  <si>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</si>
  <si>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</si>
  <si>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</si>
  <si>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</si>
  <si>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</si>
  <si>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</si>
  <si>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</si>
  <si>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</si>
  <si>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</si>
  <si>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</si>
  <si>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</si>
  <si>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</si>
  <si>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</si>
  <si>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</si>
  <si>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</si>
  <si>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</si>
  <si>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</si>
  <si>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</si>
  <si>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</si>
  <si>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</si>
  <si>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</si>
  <si>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</si>
  <si>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</si>
  <si>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</si>
  <si>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</si>
  <si>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</si>
  <si>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</si>
  <si>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</si>
  <si>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</si>
  <si>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131006</t>
  </si>
  <si>
    <t>楚雄彝族自治州疾病预防控制中心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</si>
  <si>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</si>
  <si>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</si>
  <si>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</si>
  <si>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</si>
  <si>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</si>
  <si>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</si>
  <si>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</si>
  <si>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</si>
  <si>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</si>
  <si>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</si>
  <si>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</si>
  <si>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</si>
  <si>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</si>
  <si>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</si>
  <si>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</si>
  <si>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</si>
  <si>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</si>
  <si>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</si>
  <si>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</si>
  <si>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</si>
  <si>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</si>
  <si>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</si>
  <si>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</si>
  <si>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</si>
  <si>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</si>
  <si>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</si>
  <si>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</si>
  <si>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</si>
  <si>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</si>
  <si>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</si>
  <si>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</si>
  <si>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</si>
  <si>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</si>
  <si>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</si>
  <si>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</si>
  <si>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</si>
  <si>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</si>
  <si>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</si>
  <si>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</si>
  <si>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</si>
  <si>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</si>
  <si>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</si>
  <si>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</si>
  <si>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</si>
  <si>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</si>
  <si>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2100401</t>
  </si>
  <si>
    <t>疾病预防控制机构</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</si>
  <si>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</si>
  <si>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</si>
  <si>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</si>
  <si>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</si>
  <si>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</si>
  <si>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</si>
  <si>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</si>
  <si>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</si>
  <si>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</si>
  <si>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</si>
  <si>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</si>
  <si>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</si>
  <si>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</si>
  <si>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</si>
  <si>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</si>
  <si>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</si>
  <si>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</si>
  <si>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</si>
  <si>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</si>
  <si>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</si>
  <si>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</si>
  <si>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</si>
  <si>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</si>
  <si>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</si>
  <si>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</si>
  <si>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</si>
  <si>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</si>
  <si>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</si>
  <si>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</si>
  <si>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</si>
  <si>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</si>
  <si>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</si>
  <si>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</si>
  <si>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</si>
  <si>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</si>
  <si>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</si>
  <si>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</si>
  <si>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</si>
  <si>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</si>
  <si>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</si>
  <si>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</si>
  <si>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</si>
  <si>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</si>
  <si>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</si>
  <si>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</si>
  <si>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</si>
  <si>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</si>
  <si>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</si>
  <si>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</si>
  <si>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</si>
  <si>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</si>
  <si>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</si>
  <si>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</si>
  <si>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</si>
  <si>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</si>
  <si>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</si>
  <si>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</si>
  <si>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支  出  总  计</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</si>
  <si>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</si>
  <si>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</si>
  <si>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</si>
  <si>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</si>
  <si>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</si>
  <si>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</si>
  <si>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</si>
  <si>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</si>
  <si>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</si>
  <si>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</si>
  <si>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</si>
  <si>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</si>
  <si>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</si>
  <si>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</si>
  <si>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</si>
  <si>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</si>
  <si>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</si>
  <si>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</si>
  <si>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</si>
  <si>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</si>
  <si>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</si>
  <si>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</si>
  <si>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</si>
  <si>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</si>
  <si>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</si>
  <si>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</si>
  <si>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</si>
  <si>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</si>
  <si>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</si>
  <si>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</si>
  <si>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532300261100005021786</t>
  </si>
  <si>
    <t>行政人员工资支出</t>
  </si>
  <si>
    <t>30101</t>
  </si>
  <si>
    <t>基本工资</t>
  </si>
  <si>
    <t>532300210000000016425</t>
  </si>
  <si>
    <t>事业人员工资支出</t>
  </si>
  <si>
    <t>30102</t>
  </si>
  <si>
    <t>津贴补贴</t>
  </si>
  <si>
    <t>30103</t>
  </si>
  <si>
    <t>奖金</t>
  </si>
  <si>
    <t>532300261100004895782</t>
  </si>
  <si>
    <t>机关综合绩效支出</t>
  </si>
  <si>
    <t>532300210000000020464</t>
  </si>
  <si>
    <t>事业综合绩效支出</t>
  </si>
  <si>
    <t>30107</t>
  </si>
  <si>
    <t>绩效工资</t>
  </si>
  <si>
    <t>532300231100001541027</t>
  </si>
  <si>
    <t>事业人员绩效工资</t>
  </si>
  <si>
    <t>532300210000000016427</t>
  </si>
  <si>
    <t>机关事业单位基本养老保险缴费</t>
  </si>
  <si>
    <t>30108</t>
  </si>
  <si>
    <t>532300210000000016428</t>
  </si>
  <si>
    <t>社会保障缴费</t>
  </si>
  <si>
    <t>30110</t>
  </si>
  <si>
    <t>职工基本医疗保险缴费</t>
  </si>
  <si>
    <t>30111</t>
  </si>
  <si>
    <t>公务员医疗补助缴费</t>
  </si>
  <si>
    <t>30112</t>
  </si>
  <si>
    <t>其他社会保障缴费</t>
  </si>
  <si>
    <t>532300241100002103836</t>
  </si>
  <si>
    <t>工伤保险</t>
  </si>
  <si>
    <t>532300221100000579063</t>
  </si>
  <si>
    <t>失业保险</t>
  </si>
  <si>
    <t>532300210000000016429</t>
  </si>
  <si>
    <t>30113</t>
  </si>
  <si>
    <t>532300210000000016950</t>
  </si>
  <si>
    <t>离退休公用经费</t>
  </si>
  <si>
    <t>30299</t>
  </si>
  <si>
    <t>其他商品和服务支出</t>
  </si>
  <si>
    <t>532300221100000258555</t>
  </si>
  <si>
    <t>工会经费</t>
  </si>
  <si>
    <t>30228</t>
  </si>
  <si>
    <t>532300210000000016440</t>
  </si>
  <si>
    <t>车辆使用费</t>
  </si>
  <si>
    <t>30231</t>
  </si>
  <si>
    <t>公务用车运行维护费</t>
  </si>
  <si>
    <t>532300210000000016441</t>
  </si>
  <si>
    <t>事业单位公务交通补贴和据实报销公务交通费</t>
  </si>
  <si>
    <t>30239</t>
  </si>
  <si>
    <t>其他交通费用</t>
  </si>
  <si>
    <t>532300261100005021787</t>
  </si>
  <si>
    <t>行政人员公务交通补贴</t>
  </si>
  <si>
    <t>532300261100004895794</t>
  </si>
  <si>
    <t>公务交通专项经费</t>
  </si>
  <si>
    <t>532300210000000016951</t>
  </si>
  <si>
    <t>一般公用经费</t>
  </si>
  <si>
    <t>30201</t>
  </si>
  <si>
    <t>办公费</t>
  </si>
  <si>
    <t>532300221100000258553</t>
  </si>
  <si>
    <t>30217</t>
  </si>
  <si>
    <t>30213</t>
  </si>
  <si>
    <t>维修（护）费</t>
  </si>
  <si>
    <t>30206</t>
  </si>
  <si>
    <t>电费</t>
  </si>
  <si>
    <t>30211</t>
  </si>
  <si>
    <t>差旅费</t>
  </si>
  <si>
    <t>30207</t>
  </si>
  <si>
    <t>邮电费</t>
  </si>
  <si>
    <t>532300221100000395542</t>
  </si>
  <si>
    <t>考核优秀奖</t>
  </si>
  <si>
    <t>30209</t>
  </si>
  <si>
    <t>物业管理费</t>
  </si>
  <si>
    <t>31002</t>
  </si>
  <si>
    <t>办公设备购置</t>
  </si>
  <si>
    <t>532300251100003591121</t>
  </si>
  <si>
    <t>其他工资福利支出</t>
  </si>
  <si>
    <t>30199</t>
  </si>
  <si>
    <t>30216</t>
  </si>
  <si>
    <t>培训费</t>
  </si>
  <si>
    <t>30226</t>
  </si>
  <si>
    <t>劳务费</t>
  </si>
  <si>
    <t>30205</t>
  </si>
  <si>
    <t>水费</t>
  </si>
  <si>
    <t>30240</t>
  </si>
  <si>
    <t>税金及附加费用</t>
  </si>
  <si>
    <t>532300261100004895785</t>
  </si>
  <si>
    <t>体检费</t>
  </si>
  <si>
    <t>532300210000000016438</t>
  </si>
  <si>
    <t>对个人和家庭的补助</t>
  </si>
  <si>
    <t>30302</t>
  </si>
  <si>
    <t>退休费</t>
  </si>
  <si>
    <t>532300261100004889784</t>
  </si>
  <si>
    <t>州疾控中心2026年职业年金缴费资金</t>
  </si>
  <si>
    <t>30109</t>
  </si>
  <si>
    <t>职业年金缴费</t>
  </si>
  <si>
    <t>532300261100004885987</t>
  </si>
  <si>
    <t>州疾控中心2026年遗属困难生活补助资金</t>
  </si>
  <si>
    <t>30305</t>
  </si>
  <si>
    <t>生活补助</t>
  </si>
  <si>
    <t>预算05-1表</t>
  </si>
  <si>
    <t>项目分类</t>
  </si>
  <si>
    <t>经济科目编码</t>
  </si>
  <si>
    <t>经济科目名称</t>
  </si>
  <si>
    <t>本年拨款</t>
  </si>
  <si>
    <t>其中：本次下达</t>
  </si>
  <si>
    <t>艾滋病防治州级补助资金</t>
  </si>
  <si>
    <t>311 专项业务类</t>
  </si>
  <si>
    <t>532300261100004882299</t>
  </si>
  <si>
    <t>基本公共卫生服务工作经费</t>
  </si>
  <si>
    <t>313 事业发展类</t>
  </si>
  <si>
    <t>532300261100004898116</t>
  </si>
  <si>
    <t>31007</t>
  </si>
  <si>
    <t>信息网络及软件购置更新</t>
  </si>
  <si>
    <t>卫生监督执法专项资金</t>
  </si>
  <si>
    <t>532300261100005017409</t>
  </si>
  <si>
    <t>30227</t>
  </si>
  <si>
    <t>委托业务费</t>
  </si>
  <si>
    <t>彝乡名医人才培养工作经费</t>
  </si>
  <si>
    <t>532300261100004898403</t>
  </si>
  <si>
    <t>职业病鉴定州级财政补助资金</t>
  </si>
  <si>
    <t>532300261100004882257</t>
  </si>
  <si>
    <t>30202</t>
  </si>
  <si>
    <t>印刷费</t>
  </si>
  <si>
    <t>智慧会议室改造及设备采购项目经费</t>
  </si>
  <si>
    <t>532300261100004898621</t>
  </si>
  <si>
    <t>预算05-2表</t>
  </si>
  <si>
    <t>预算15表</t>
  </si>
  <si>
    <t>单位名称（项目名称）</t>
  </si>
  <si>
    <t>项目年度绩效目标</t>
  </si>
  <si>
    <t>一级指标</t>
  </si>
  <si>
    <t>二级指标</t>
  </si>
  <si>
    <t>三级指标</t>
  </si>
  <si>
    <t>指标性质</t>
  </si>
  <si>
    <t>指标值</t>
  </si>
  <si>
    <t>度量单位</t>
  </si>
  <si>
    <t>指标属性</t>
  </si>
  <si>
    <t>指标内容</t>
  </si>
  <si>
    <t>中心开展2026年基本公共卫生服务工作开支各项费用，包含劳务费、水电费、邮电费、办公费、维修费、办公设备购置等。</t>
  </si>
  <si>
    <t>产出指标</t>
  </si>
  <si>
    <t>数量指标</t>
  </si>
  <si>
    <t>安全储运疫苗40万剂次</t>
  </si>
  <si>
    <t>=</t>
  </si>
  <si>
    <t>100</t>
  </si>
  <si>
    <t>%</t>
  </si>
  <si>
    <t>定量指标</t>
  </si>
  <si>
    <t>安全储运疫苗</t>
  </si>
  <si>
    <t>安全运转疫苗轮次</t>
  </si>
  <si>
    <t>&gt;=</t>
  </si>
  <si>
    <t>次</t>
  </si>
  <si>
    <t>安全运转疫苗</t>
  </si>
  <si>
    <t>完成设备采购</t>
  </si>
  <si>
    <t>台（件/套）</t>
  </si>
  <si>
    <t>设备采购</t>
  </si>
  <si>
    <t>质量指标</t>
  </si>
  <si>
    <t>无疫苗失温及差错事故发生</t>
  </si>
  <si>
    <t>确保每一支疫苗全流程可追溯</t>
  </si>
  <si>
    <t>效益指标</t>
  </si>
  <si>
    <t>社会效益</t>
  </si>
  <si>
    <t>基本公共卫生服务水平</t>
  </si>
  <si>
    <t>较上年提高</t>
  </si>
  <si>
    <t>定性指标</t>
  </si>
  <si>
    <t>健康教育与健康促进</t>
  </si>
  <si>
    <t>有所提高</t>
  </si>
  <si>
    <t>健康教育与健康促进有所提高</t>
  </si>
  <si>
    <t>疫苗安全有效，疫苗针对传染病得到有效控制。</t>
  </si>
  <si>
    <t>中长期</t>
  </si>
  <si>
    <t>疫苗安全有效</t>
  </si>
  <si>
    <t>满意度指标</t>
  </si>
  <si>
    <t>服务对象满意度</t>
  </si>
  <si>
    <t>服务对象满意度指标</t>
  </si>
  <si>
    <t>90</t>
  </si>
  <si>
    <t>2026年医疗服务与保障能力提升（中医药事业发展部分）中央补助资金</t>
  </si>
  <si>
    <t>为推动中医药监督管理人才和监督执法人才队伍建设，进一步提升中医药监督执法水平，强化中医药监督执法人员专业培养，提高综合监管效能，不断提升队伍素养，提高基层中医药人才数量和质量。</t>
  </si>
  <si>
    <t>中医药法治监督专项（中医药监督执法骨干培养）</t>
  </si>
  <si>
    <t>1.00</t>
  </si>
  <si>
    <t>人次</t>
  </si>
  <si>
    <t>参加全国中医药监督执法骨干培养项目培训</t>
  </si>
  <si>
    <t>人才培养合格率</t>
  </si>
  <si>
    <t>95</t>
  </si>
  <si>
    <t xml:space="preserve"> 参加全国中医药监督执法骨干培养项目培训</t>
  </si>
  <si>
    <t>时效指标</t>
  </si>
  <si>
    <t>及时完成率</t>
  </si>
  <si>
    <t>参加全国中医药监督执法骨干培养项目培训完成情况</t>
  </si>
  <si>
    <t>可持续影响</t>
  </si>
  <si>
    <t>中医药健康文化素养</t>
  </si>
  <si>
    <t>显著提升</t>
  </si>
  <si>
    <t>经参加中医药监督执法骨干培养项目培训后，提升中医药健康文化素养。</t>
  </si>
  <si>
    <t>培训对象满意度</t>
  </si>
  <si>
    <t>参加中医药监督执法骨干培训情况</t>
  </si>
  <si>
    <t>成本指标</t>
  </si>
  <si>
    <t>经济成本指标</t>
  </si>
  <si>
    <t>培训成本</t>
  </si>
  <si>
    <t>&lt;=</t>
  </si>
  <si>
    <t>300</t>
  </si>
  <si>
    <t>元/人·天</t>
  </si>
  <si>
    <t>州疾控中心为楚雄州卫生健康委员会指定的职业病鉴定办事机构，为确保鉴定工作正常运转，依法依规受理劳动者或用人单位的职业病鉴定申请，达到职业病鉴定完成率、鉴定流程合规率、鉴定结果报告率达100%，最大限度保护劳动者的合法权益。</t>
  </si>
  <si>
    <t>职业病鉴定完成数</t>
  </si>
  <si>
    <t>受理人数</t>
  </si>
  <si>
    <t>例</t>
  </si>
  <si>
    <t>年度实际受理的职业病鉴定申请总数，反映服务可及性。</t>
  </si>
  <si>
    <t>职业病鉴定完成率</t>
  </si>
  <si>
    <t>实际完成鉴定例数占受理总数的比例，体现鉴定流程效率</t>
  </si>
  <si>
    <t>职业病防治宣传活动场次</t>
  </si>
  <si>
    <t>场</t>
  </si>
  <si>
    <t>年度组织的职业病防治政策宣讲、科普培训等活动次数。</t>
  </si>
  <si>
    <t>鉴定流程合规率</t>
  </si>
  <si>
    <t>鉴定规范数占实际完成鉴定例数的比例，体现鉴定流程的合法性、规范性</t>
  </si>
  <si>
    <t>鉴定结果报告规范性</t>
  </si>
  <si>
    <t>符合《职业病诊断与鉴定管理办法》要求的报告比例，包含完整职业史、检测数据及法律依据。</t>
  </si>
  <si>
    <t>申请材料审核时效</t>
  </si>
  <si>
    <t>工作日</t>
  </si>
  <si>
    <t>自收到申请材料起，完成完整性审核并反馈补充材料、意见的平均时间。</t>
  </si>
  <si>
    <t>鉴定结论出具周期</t>
  </si>
  <si>
    <t>30</t>
  </si>
  <si>
    <t>自收齐完整材料至出具鉴定报告的平均时间。</t>
  </si>
  <si>
    <t>网络报告及时率</t>
  </si>
  <si>
    <t>98</t>
  </si>
  <si>
    <t>及时报告例数占鉴定总数的比例，体现网络报告的及时性。</t>
  </si>
  <si>
    <t>职业病防治政策知晓率</t>
  </si>
  <si>
    <t>85</t>
  </si>
  <si>
    <t>通过宣传活动后，劳动者对职业病鉴定流程、权益保障政策的认知提升比例。</t>
  </si>
  <si>
    <t>鉴定服务满意度</t>
  </si>
  <si>
    <t>服务对象对鉴定流程便捷性、专家专业性、结果公正性的综合满意度。</t>
  </si>
  <si>
    <t>投诉处理及时率</t>
  </si>
  <si>
    <t>对服务对象投诉的响应与处理在规定时间内完成的比例。</t>
  </si>
  <si>
    <t>2026年疾控机构医疗服务与保障能力提升（医疗卫生机构能力建设、卫生健康人才培养）补助资金</t>
  </si>
  <si>
    <t>加强疾控机构能力建设，建立智慧化预警多点触发机制，健全多渠道监测预警机制，提高监测数据报告及时性和准确性，加强分析研判能力水平，提升传染病症候群监测预警能力。促进医防协同，有序推进二级及以上医疗机构与疾控机构间信息互联互通与共享。</t>
  </si>
  <si>
    <t>腹泻样本多病原核酸检测率</t>
  </si>
  <si>
    <t>腹泻病例个案调查率</t>
  </si>
  <si>
    <t>腹泻细菌分离培养和鉴定率</t>
  </si>
  <si>
    <t>腹泻细菌耐药性鉴定率</t>
  </si>
  <si>
    <t>腹泻病毒亚型性别鉴定率</t>
  </si>
  <si>
    <t>腹泻病原全基因组测序完成率</t>
  </si>
  <si>
    <t>腹泻暴发疫情监测覆盖率</t>
  </si>
  <si>
    <t>急性传染病病原检测实验室质量评估参与率</t>
  </si>
  <si>
    <t>监测预警培训人数</t>
  </si>
  <si>
    <t>33</t>
  </si>
  <si>
    <t>人</t>
  </si>
  <si>
    <t>传染病实验室检测人员培训参与率</t>
  </si>
  <si>
    <t>结核病实验室质量控制项目通过率</t>
  </si>
  <si>
    <t>急性传染病病原检测实验室质量评估正确率</t>
  </si>
  <si>
    <t>病原/项目/参数的实验室检测质量考核</t>
  </si>
  <si>
    <t>考核良好及以上</t>
  </si>
  <si>
    <t>监测预警培训对象合格率</t>
  </si>
  <si>
    <t>肺结核死亡报告率</t>
  </si>
  <si>
    <t>维持在较低水平</t>
  </si>
  <si>
    <t>传染病疫情检测能力、监测水平、应急处置能力</t>
  </si>
  <si>
    <t>持续提升</t>
  </si>
  <si>
    <t>病原/项目/参数的实验室检测质量考核评分</t>
  </si>
  <si>
    <t>80</t>
  </si>
  <si>
    <t>分</t>
  </si>
  <si>
    <t>传染病实验室检测质量提升项目所服务的群众满意率</t>
  </si>
  <si>
    <t>监测预警培训对象满意度</t>
  </si>
  <si>
    <t>完成国家、省州下达的2026年防治艾滋病工作任务和《2026年云南省卫生健康工作责任目标》要求。</t>
  </si>
  <si>
    <t>艾滋病免费抗病毒治疗覆盖率</t>
  </si>
  <si>
    <t>艾滋病免费抗病毒治疗</t>
  </si>
  <si>
    <t>艾滋病抗病毒治疗有效率</t>
  </si>
  <si>
    <t>艾滋病抗病毒治疗</t>
  </si>
  <si>
    <t>艾滋病感染者规范化随访干预比例</t>
  </si>
  <si>
    <t>艾滋病感染者规范化随访干预</t>
  </si>
  <si>
    <t>艾滋病高危人群检测比率</t>
  </si>
  <si>
    <t>艾滋病高危人群检测</t>
  </si>
  <si>
    <t>人群感染率</t>
  </si>
  <si>
    <t>0.19</t>
  </si>
  <si>
    <t>建成智慧会议室，实现会议资料电子化分发、多终端同步审阅、会议资料归档等功能，有效提升疫情研判、防控部署、应急会商等工作效率，助力打造低碳高效的现代化疾控办公体系。</t>
  </si>
  <si>
    <t>会议室改造数量</t>
  </si>
  <si>
    <t>1.0</t>
  </si>
  <si>
    <t>个</t>
  </si>
  <si>
    <t>完成楚雄州疾控中心指定现有会议室的智慧化改造。</t>
  </si>
  <si>
    <t>改造完成率</t>
  </si>
  <si>
    <t>按期完成会议室硬件改造与系统部署。</t>
  </si>
  <si>
    <t>系统稳定运行率</t>
  </si>
  <si>
    <t>97</t>
  </si>
  <si>
    <t>故障率不超过3%。</t>
  </si>
  <si>
    <t>功能达标率</t>
  </si>
  <si>
    <t>实现会议资料电子化分发、多终端同步审阅、会议资料归档等功能。</t>
  </si>
  <si>
    <t>项目完成时间</t>
  </si>
  <si>
    <t>月</t>
  </si>
  <si>
    <t>在 3个月内（含设计、施工、调试、培训）完成项目建设并上线运行。</t>
  </si>
  <si>
    <t>办公效率提升率</t>
  </si>
  <si>
    <t>50</t>
  </si>
  <si>
    <t>会议筹备时间从 3 天缩短至 1.5天以内。</t>
  </si>
  <si>
    <t>纸张消耗减少量</t>
  </si>
  <si>
    <t>20000</t>
  </si>
  <si>
    <t>张</t>
  </si>
  <si>
    <t>按 A4 纸核算会议纸张消耗减少量。</t>
  </si>
  <si>
    <t>人员满意度</t>
  </si>
  <si>
    <t>参会人员对会议系统满意度进行评价。</t>
  </si>
  <si>
    <t>依据关于印发《关于印发《“彝乡名医”考核管理办法（试行）》和《“彝乡名医工作室”建设实施办法(试行）》的通知要求，预计开支7000元/人*8人+4000元/人*4人=72000.00元；彝乡名医工作室开展各项活动办公经费，预计8000.00元，共计80000.00元。</t>
  </si>
  <si>
    <t>组织培训期数</t>
  </si>
  <si>
    <t>反映预算部门（单位）组织开展各类培训的期数。</t>
  </si>
  <si>
    <t>培训参加人次</t>
  </si>
  <si>
    <t>反映预算部门（单位）组织开展各类培训的人次。</t>
  </si>
  <si>
    <t>培训人员合格率</t>
  </si>
  <si>
    <t>反映预算部门（单位）组织开展各类培训的质量。
培训人员合格率=（合格的学员数量/培训总学员数量）*100%。</t>
  </si>
  <si>
    <t>资金支出进度</t>
  </si>
  <si>
    <t>提高彝乡名医工作室成员示范引领和业务能力</t>
  </si>
  <si>
    <t>不断提高</t>
  </si>
  <si>
    <t>彝乡名医工作室成员示范引领和业务能力</t>
  </si>
  <si>
    <t>参训人员满意度</t>
  </si>
  <si>
    <t>反映参训人员对培训内容、讲师授课、课程设置和培训效果等的满意度。
参训人员满意度=（对培训整体满意的参训人数/参训总人数）*100%</t>
  </si>
  <si>
    <t>强化医疗机构、公共场所、饮用水、学校卫生、危害因素用人单位等重点领域监管，持续规范监管对象依法管理、依法从业水平，严厉查处卫生违法违规行为，切实保障人民群众医疗安全、公共卫生安全。强化卫生监督执法能力建设，依法查处和严厉打击卫生健康领域违法行为，提升卫生监督执法效能。 
  具体目标工作任务：
  1.根据上级部门对国家随机监督抽查（双随机）的通知要求，2026年预计对12个专业140家监管对象开展监督检查和抽检工作；
  2.持续对传染病防治、医疗机构依法执业、医疗质量、医疗技术临床应用、打击非法行医、医疗美容、医院消毒灭菌效果监测、麻精药品管理等工作开展监督检查以及专项检查；
  3.持续开展公共场所的监督检查及督导，持续做好公共场所量化分级管理提质增效工作，加强学校卫生、餐饮具集中消毒服务单位、生活饮用水卫生的监督检查； 
  4.加强对各县市职业卫生监督检查、带教指导，加强对职业健康检查机构、职业病诊断机构等监督检查；做好放射诊疗单位的预评价审核、建设项目竣工验收和行政许可现场审核等工作。
  5.承担对社会群众投诉举报、上级交办及在监督检查过程中发现的卫生健康违法行为进行调查处理，按要求完成行政处罚工作以及组织开展年度案卷评查工作1次，聘请法律顾问服务，提高卫生行政执法办案的能力和水平。
  6.计划将2024-2025年永久、30年保管的文书档案和专业档案的数字化加工工作，并规范整理归档。</t>
  </si>
  <si>
    <t>国家监督抽查（双随机）  工作任务</t>
  </si>
  <si>
    <t>140</t>
  </si>
  <si>
    <t>户</t>
  </si>
  <si>
    <t>反映按上级部门对国家随机监督抽查（双随机）的通知要求对12个专业120家监管对象开展监督检查和抽检监测工作完成情况。</t>
  </si>
  <si>
    <t>医疗卫生机构监督检查</t>
  </si>
  <si>
    <t>反映对传染病防治、医疗机构依法执业、临床用血安全、打击非法行医、医院消毒灭菌效果监测、麻精药品管理等工作开展监督检查以及专项检查工作完成情况</t>
  </si>
  <si>
    <t>公共场所、学校等公共卫生督导检查</t>
  </si>
  <si>
    <t>反映对公共场所、学校等监督检查工作完成情况</t>
  </si>
  <si>
    <t>职业卫生监督检查</t>
  </si>
  <si>
    <t>20</t>
  </si>
  <si>
    <t>反映职业、放射卫生监督检查、职业病危害专项治理及现场审核工作完成情况</t>
  </si>
  <si>
    <t>双随机任务完结率</t>
  </si>
  <si>
    <t>专项整治工作完成率</t>
  </si>
  <si>
    <t>反映各项专项整治工作完成情况</t>
  </si>
  <si>
    <t>卫生健康行政处罚案件合格率</t>
  </si>
  <si>
    <t>反映按要求完成行政处罚案件情况以及开展年度案卷评查工作情况</t>
  </si>
  <si>
    <t>服务对象依法从业意识提升</t>
  </si>
  <si>
    <t>反映服务对象依法从业情况</t>
  </si>
  <si>
    <t>卫生监督执法能力提升</t>
  </si>
  <si>
    <t>不断提升</t>
  </si>
  <si>
    <t>全面反映卫生监督执法能力情况</t>
  </si>
  <si>
    <t>反映服务对象对检查核查工作的整体满意情况。</t>
  </si>
  <si>
    <t>预算06表</t>
  </si>
  <si>
    <t>2026年政府性基金预算支出预算表</t>
  </si>
  <si>
    <t>单位名称</t>
  </si>
  <si>
    <t>政府性基金预算支出</t>
  </si>
  <si>
    <t>说明：我单位无此项支出，故此公开表无数据</t>
  </si>
  <si>
    <t>预算07表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</si>
  <si>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</si>
  <si>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</si>
  <si>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</si>
  <si>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</si>
  <si>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</si>
  <si>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</si>
  <si>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</si>
  <si>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</si>
  <si>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</si>
  <si>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</si>
  <si>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</si>
  <si>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</si>
  <si>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单位自筹</t>
  </si>
  <si>
    <t>保安服务费</t>
  </si>
  <si>
    <t>物业管理服务</t>
  </si>
  <si>
    <t>元</t>
  </si>
  <si>
    <t>台式电脑</t>
  </si>
  <si>
    <t>台式计算机</t>
  </si>
  <si>
    <t>操作系统软件</t>
  </si>
  <si>
    <t>计算机软件</t>
  </si>
  <si>
    <t>LED显示屏</t>
  </si>
  <si>
    <t>定制桌椅</t>
  </si>
  <si>
    <t>家具</t>
  </si>
  <si>
    <t>空调</t>
  </si>
  <si>
    <t>空调机</t>
  </si>
  <si>
    <t>汽车保险费</t>
  </si>
  <si>
    <t>机动车保险服务</t>
  </si>
  <si>
    <t>汽车加油费</t>
  </si>
  <si>
    <t>车辆加油、添加燃料服务</t>
  </si>
  <si>
    <t>汽车维修和保养费</t>
  </si>
  <si>
    <t>车辆维修和保养服务</t>
  </si>
  <si>
    <t>预算08表</t>
  </si>
  <si>
    <t>政府购买服务项目</t>
  </si>
  <si>
    <t>政府购买服务目录</t>
  </si>
  <si>
    <t>基金"</t>
  </si>
  <si>
    <t>预算09-1表</t>
  </si>
  <si>
    <t>单位名称（项目）</t>
  </si>
  <si>
    <t>地区</t>
  </si>
  <si>
    <t>楚雄市</t>
  </si>
  <si>
    <t>双柏县</t>
  </si>
  <si>
    <t>牟定县</t>
  </si>
  <si>
    <t>南华县</t>
  </si>
  <si>
    <t>姚安县</t>
  </si>
  <si>
    <t>大姚县</t>
  </si>
  <si>
    <t>永仁县</t>
  </si>
  <si>
    <t>元谋县</t>
  </si>
  <si>
    <t>武定县</t>
  </si>
  <si>
    <t>禄丰市</t>
  </si>
  <si>
    <t>预算09-2表</t>
  </si>
  <si>
    <t>单位名称、项目名称</t>
  </si>
  <si>
    <t>预算10表</t>
  </si>
  <si>
    <t>资产类别</t>
  </si>
  <si>
    <t>资产分类代码.名称</t>
  </si>
  <si>
    <t>资产名称</t>
  </si>
  <si>
    <t>财政部门批复数（元）</t>
  </si>
  <si>
    <t>单价</t>
  </si>
  <si>
    <t>金额</t>
  </si>
  <si>
    <t/>
  </si>
  <si>
    <t>预算11表</t>
  </si>
  <si>
    <t>上级补助</t>
  </si>
  <si>
    <t>事业发展类</t>
  </si>
  <si>
    <t>30218</t>
  </si>
  <si>
    <t>专用材料费</t>
  </si>
  <si>
    <t>31003</t>
  </si>
  <si>
    <t>专用设备购置</t>
  </si>
  <si>
    <t>专项业务类</t>
  </si>
  <si>
    <t>预算12表</t>
  </si>
  <si>
    <t>项目级次</t>
  </si>
  <si>
    <t>2026年</t>
  </si>
  <si>
    <t>2027年</t>
  </si>
  <si>
    <t>2028年</t>
  </si>
  <si>
    <t>本级</t>
  </si>
</sst>
</file>

<file path=xl/styles.xml><?xml version="1.0" encoding="utf-8"?>
<styleSheet xmlns="http://schemas.openxmlformats.org/spreadsheetml/2006/main">
  <numFmts count="9">
    <numFmt numFmtId="41" formatCode="_ * #,##0_ ;_ * \-#,##0_ ;_ * &quot;-&quot;_ ;_ @_ "/>
    <numFmt numFmtId="176" formatCode="yyyy\-mm\-dd\ hh:mm:ss"/>
    <numFmt numFmtId="44" formatCode="_ &quot;￥&quot;* #,##0.00_ ;_ &quot;￥&quot;* \-#,##0.00_ ;_ &quot;￥&quot;* &quot;-&quot;??_ ;_ @_ "/>
    <numFmt numFmtId="42" formatCode="_ &quot;￥&quot;* #,##0_ ;_ &quot;￥&quot;* \-#,##0_ ;_ &quot;￥&quot;* &quot;-&quot;_ ;_ @_ "/>
    <numFmt numFmtId="43" formatCode="_ * #,##0.00_ ;_ * \-#,##0.00_ ;_ * &quot;-&quot;??_ ;_ @_ "/>
    <numFmt numFmtId="177" formatCode="yyyy\-mm\-dd"/>
    <numFmt numFmtId="178" formatCode="#,##0;\-#,##0;;@"/>
    <numFmt numFmtId="179" formatCode="hh:mm:ss"/>
    <numFmt numFmtId="180" formatCode="#,##0.00;\-#,##0.00;;@"/>
  </numFmts>
  <fonts count="42">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b/>
      <sz val="21"/>
      <color rgb="FF000000"/>
      <name val="宋体"/>
      <charset val="134"/>
    </font>
    <font>
      <sz val="11"/>
      <color theme="1"/>
      <name val="宋体"/>
      <charset val="134"/>
    </font>
    <font>
      <sz val="9"/>
      <name val="宋体"/>
      <charset val="134"/>
    </font>
    <font>
      <b/>
      <sz val="21"/>
      <name val="宋体"/>
      <charset val="134"/>
    </font>
    <font>
      <sz val="10.5"/>
      <name val="宋体"/>
      <charset val="134"/>
    </font>
    <font>
      <sz val="12"/>
      <name val="宋体"/>
      <charset val="134"/>
    </font>
    <font>
      <sz val="10.5"/>
      <name val="SimSun"/>
      <charset val="134"/>
    </font>
    <font>
      <sz val="10.5"/>
      <name val="Times New Roman"/>
      <charset val="134"/>
    </font>
    <font>
      <sz val="9"/>
      <color rgb="FF000000"/>
      <name val="宋体"/>
      <charset val="134"/>
    </font>
    <font>
      <b/>
      <sz val="11.25"/>
      <color rgb="FF000000"/>
      <name val="宋体"/>
      <charset val="134"/>
    </font>
    <font>
      <sz val="11"/>
      <color rgb="FF000000"/>
      <name val="Times New Roman"/>
      <charset val="134"/>
    </font>
    <font>
      <sz val="11.25"/>
      <color theme="1"/>
      <name val="宋体"/>
      <charset val="134"/>
    </font>
    <font>
      <sz val="11"/>
      <color rgb="FF000000"/>
      <name val="宋体"/>
      <charset val="134"/>
      <scheme val="minor"/>
    </font>
    <font>
      <b/>
      <sz val="9"/>
      <color rgb="FF000000"/>
      <name val="Arial"/>
      <charset val="134"/>
    </font>
    <font>
      <b/>
      <sz val="9"/>
      <color rgb="FF000000"/>
      <name val="宋体"/>
      <charset val="134"/>
    </font>
    <font>
      <sz val="10"/>
      <color rgb="FF000000"/>
      <name val="Times New Roman"/>
      <charset val="134"/>
    </font>
    <font>
      <b/>
      <sz val="18"/>
      <color theme="3"/>
      <name val="宋体"/>
      <charset val="134"/>
      <scheme val="minor"/>
    </font>
    <font>
      <u/>
      <sz val="11"/>
      <color rgb="FF0000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protection locked="0"/>
    </xf>
    <xf numFmtId="42" fontId="0" fillId="0" borderId="0" applyFont="0" applyFill="0" applyBorder="0" applyAlignment="0" applyProtection="0">
      <alignment vertical="center"/>
    </xf>
    <xf numFmtId="0" fontId="29" fillId="7" borderId="0" applyNumberFormat="0" applyBorder="0" applyAlignment="0" applyProtection="0">
      <alignment vertical="center"/>
    </xf>
    <xf numFmtId="0" fontId="27"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9" fillId="0" borderId="1">
      <alignment horizontal="right" vertical="center"/>
    </xf>
    <xf numFmtId="0" fontId="29" fillId="8" borderId="0" applyNumberFormat="0" applyBorder="0" applyAlignment="0" applyProtection="0">
      <alignment vertical="center"/>
    </xf>
    <xf numFmtId="0" fontId="33" fillId="13" borderId="0" applyNumberFormat="0" applyBorder="0" applyAlignment="0" applyProtection="0">
      <alignment vertical="center"/>
    </xf>
    <xf numFmtId="43" fontId="0" fillId="0" borderId="0" applyFont="0" applyFill="0" applyBorder="0" applyAlignment="0" applyProtection="0">
      <alignment vertical="center"/>
    </xf>
    <xf numFmtId="0" fontId="26" fillId="1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7" fontId="9" fillId="0" borderId="1">
      <alignment horizontal="right" vertical="center"/>
    </xf>
    <xf numFmtId="0" fontId="34" fillId="0" borderId="0" applyNumberFormat="0" applyFill="0" applyBorder="0" applyAlignment="0" applyProtection="0">
      <alignment vertical="center"/>
    </xf>
    <xf numFmtId="0" fontId="0" fillId="15" borderId="9" applyNumberFormat="0" applyFont="0" applyAlignment="0" applyProtection="0">
      <alignment vertical="center"/>
    </xf>
    <xf numFmtId="0" fontId="26" fillId="3"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8" applyNumberFormat="0" applyFill="0" applyAlignment="0" applyProtection="0">
      <alignment vertical="center"/>
    </xf>
    <xf numFmtId="0" fontId="30" fillId="0" borderId="8" applyNumberFormat="0" applyFill="0" applyAlignment="0" applyProtection="0">
      <alignment vertical="center"/>
    </xf>
    <xf numFmtId="0" fontId="26" fillId="18" borderId="0" applyNumberFormat="0" applyBorder="0" applyAlignment="0" applyProtection="0">
      <alignment vertical="center"/>
    </xf>
    <xf numFmtId="0" fontId="35" fillId="0" borderId="11" applyNumberFormat="0" applyFill="0" applyAlignment="0" applyProtection="0">
      <alignment vertical="center"/>
    </xf>
    <xf numFmtId="0" fontId="26" fillId="20" borderId="0" applyNumberFormat="0" applyBorder="0" applyAlignment="0" applyProtection="0">
      <alignment vertical="center"/>
    </xf>
    <xf numFmtId="0" fontId="39" fillId="23" borderId="13" applyNumberFormat="0" applyAlignment="0" applyProtection="0">
      <alignment vertical="center"/>
    </xf>
    <xf numFmtId="0" fontId="40" fillId="23" borderId="6" applyNumberFormat="0" applyAlignment="0" applyProtection="0">
      <alignment vertical="center"/>
    </xf>
    <xf numFmtId="0" fontId="28" fillId="6" borderId="7" applyNumberFormat="0" applyAlignment="0" applyProtection="0">
      <alignment vertical="center"/>
    </xf>
    <xf numFmtId="0" fontId="29" fillId="10" borderId="0" applyNumberFormat="0" applyBorder="0" applyAlignment="0" applyProtection="0">
      <alignment vertical="center"/>
    </xf>
    <xf numFmtId="0" fontId="26" fillId="5" borderId="0" applyNumberFormat="0" applyBorder="0" applyAlignment="0" applyProtection="0">
      <alignment vertical="center"/>
    </xf>
    <xf numFmtId="0" fontId="37" fillId="0" borderId="10" applyNumberFormat="0" applyFill="0" applyAlignment="0" applyProtection="0">
      <alignment vertical="center"/>
    </xf>
    <xf numFmtId="0" fontId="38" fillId="0" borderId="12" applyNumberFormat="0" applyFill="0" applyAlignment="0" applyProtection="0">
      <alignment vertical="center"/>
    </xf>
    <xf numFmtId="0" fontId="41" fillId="25" borderId="0" applyNumberFormat="0" applyBorder="0" applyAlignment="0" applyProtection="0">
      <alignment vertical="center"/>
    </xf>
    <xf numFmtId="0" fontId="31" fillId="12" borderId="0" applyNumberFormat="0" applyBorder="0" applyAlignment="0" applyProtection="0">
      <alignment vertical="center"/>
    </xf>
    <xf numFmtId="10" fontId="9" fillId="0" borderId="1">
      <alignment horizontal="right" vertical="center"/>
    </xf>
    <xf numFmtId="0" fontId="29" fillId="26" borderId="0" applyNumberFormat="0" applyBorder="0" applyAlignment="0" applyProtection="0">
      <alignment vertical="center"/>
    </xf>
    <xf numFmtId="0" fontId="26" fillId="11" borderId="0" applyNumberFormat="0" applyBorder="0" applyAlignment="0" applyProtection="0">
      <alignment vertical="center"/>
    </xf>
    <xf numFmtId="0" fontId="29" fillId="22" borderId="0" applyNumberFormat="0" applyBorder="0" applyAlignment="0" applyProtection="0">
      <alignment vertical="center"/>
    </xf>
    <xf numFmtId="0" fontId="29" fillId="17" borderId="0" applyNumberFormat="0" applyBorder="0" applyAlignment="0" applyProtection="0">
      <alignment vertical="center"/>
    </xf>
    <xf numFmtId="0" fontId="29" fillId="16" borderId="0" applyNumberFormat="0" applyBorder="0" applyAlignment="0" applyProtection="0">
      <alignment vertical="center"/>
    </xf>
    <xf numFmtId="0" fontId="29" fillId="24" borderId="0" applyNumberFormat="0" applyBorder="0" applyAlignment="0" applyProtection="0">
      <alignment vertical="center"/>
    </xf>
    <xf numFmtId="0" fontId="26" fillId="21" borderId="0" applyNumberFormat="0" applyBorder="0" applyAlignment="0" applyProtection="0">
      <alignment vertical="center"/>
    </xf>
    <xf numFmtId="0" fontId="26" fillId="29" borderId="0" applyNumberFormat="0" applyBorder="0" applyAlignment="0" applyProtection="0">
      <alignment vertical="center"/>
    </xf>
    <xf numFmtId="0" fontId="29" fillId="31" borderId="0" applyNumberFormat="0" applyBorder="0" applyAlignment="0" applyProtection="0">
      <alignment vertical="center"/>
    </xf>
    <xf numFmtId="0" fontId="29" fillId="28" borderId="0" applyNumberFormat="0" applyBorder="0" applyAlignment="0" applyProtection="0">
      <alignment vertical="center"/>
    </xf>
    <xf numFmtId="0" fontId="26" fillId="32" borderId="0" applyNumberFormat="0" applyBorder="0" applyAlignment="0" applyProtection="0">
      <alignment vertical="center"/>
    </xf>
    <xf numFmtId="0" fontId="29" fillId="27" borderId="0" applyNumberFormat="0" applyBorder="0" applyAlignment="0" applyProtection="0">
      <alignment vertical="center"/>
    </xf>
    <xf numFmtId="0" fontId="26" fillId="30" borderId="0" applyNumberFormat="0" applyBorder="0" applyAlignment="0" applyProtection="0">
      <alignment vertical="center"/>
    </xf>
    <xf numFmtId="0" fontId="26" fillId="33" borderId="0" applyNumberFormat="0" applyBorder="0" applyAlignment="0" applyProtection="0">
      <alignment vertical="center"/>
    </xf>
    <xf numFmtId="0" fontId="29" fillId="19" borderId="0" applyNumberFormat="0" applyBorder="0" applyAlignment="0" applyProtection="0">
      <alignment vertical="center"/>
    </xf>
    <xf numFmtId="0" fontId="26" fillId="9" borderId="0" applyNumberFormat="0" applyBorder="0" applyAlignment="0" applyProtection="0">
      <alignment vertical="center"/>
    </xf>
    <xf numFmtId="180" fontId="9" fillId="0" borderId="1">
      <alignment horizontal="right" vertical="center"/>
    </xf>
    <xf numFmtId="49" fontId="9" fillId="0" borderId="1">
      <alignment horizontal="left" vertical="center" wrapText="1"/>
    </xf>
    <xf numFmtId="180" fontId="9" fillId="0" borderId="1">
      <alignment horizontal="right" vertical="center"/>
    </xf>
    <xf numFmtId="179" fontId="9" fillId="0" borderId="1">
      <alignment horizontal="right" vertical="center"/>
    </xf>
    <xf numFmtId="178" fontId="9" fillId="0" borderId="1">
      <alignment horizontal="right" vertical="center"/>
    </xf>
  </cellStyleXfs>
  <cellXfs count="86">
    <xf numFmtId="0" fontId="0" fillId="0" borderId="0" xfId="0" applyBorder="1" applyAlignment="1" applyProtection="1">
      <alignment vertical="center"/>
    </xf>
    <xf numFmtId="49" fontId="1" fillId="0" borderId="0" xfId="53" applyFont="1" applyBorder="1">
      <alignment horizontal="left" vertical="center" wrapText="1"/>
    </xf>
    <xf numFmtId="49" fontId="2" fillId="0" borderId="0" xfId="0" applyNumberFormat="1" applyFont="1" applyBorder="1" applyAlignment="1" applyProtection="1">
      <alignment horizontal="right" vertical="center" wrapText="1"/>
    </xf>
    <xf numFmtId="49" fontId="3" fillId="0" borderId="0"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left" vertical="center" wrapText="1"/>
    </xf>
    <xf numFmtId="49" fontId="2" fillId="0" borderId="1" xfId="53" applyFont="1" applyAlignment="1">
      <alignment horizontal="center" vertical="center" wrapText="1"/>
    </xf>
    <xf numFmtId="0" fontId="4" fillId="2" borderId="1" xfId="0" applyFont="1" applyFill="1" applyBorder="1" applyAlignment="1">
      <alignment horizontal="center" vertical="center"/>
      <protection locked="0"/>
    </xf>
    <xf numFmtId="49" fontId="5" fillId="0" borderId="1" xfId="53" applyFont="1">
      <alignment horizontal="left" vertical="center" wrapText="1"/>
    </xf>
    <xf numFmtId="180" fontId="6" fillId="0" borderId="1" xfId="54" applyFont="1">
      <alignment horizontal="right" vertical="center"/>
    </xf>
    <xf numFmtId="49" fontId="5" fillId="0" borderId="1" xfId="53" applyFont="1" applyAlignment="1">
      <alignment horizontal="center" vertical="center" wrapText="1"/>
    </xf>
    <xf numFmtId="49" fontId="2" fillId="0" borderId="0" xfId="53" applyFont="1" applyBorder="1">
      <alignment horizontal="left" vertical="center" wrapText="1"/>
    </xf>
    <xf numFmtId="49" fontId="3" fillId="0" borderId="0" xfId="53" applyFont="1" applyBorder="1" applyAlignment="1">
      <alignment horizontal="center" vertical="center" wrapText="1"/>
    </xf>
    <xf numFmtId="0" fontId="4" fillId="0" borderId="1" xfId="0" applyFont="1" applyBorder="1" applyAlignment="1" applyProtection="1">
      <alignment horizontal="center" vertical="center"/>
    </xf>
    <xf numFmtId="3" fontId="4" fillId="0" borderId="1" xfId="0" applyNumberFormat="1" applyFont="1" applyBorder="1" applyAlignment="1" applyProtection="1">
      <alignment horizontal="center" vertical="center"/>
    </xf>
    <xf numFmtId="49" fontId="2" fillId="0" borderId="0" xfId="53" applyFont="1" applyBorder="1" applyAlignment="1">
      <alignment horizontal="right" vertical="center" wrapText="1"/>
    </xf>
    <xf numFmtId="49" fontId="2" fillId="0" borderId="0" xfId="53" applyFont="1" applyBorder="1" applyAlignment="1">
      <alignment horizontal="center" vertical="center" wrapText="1"/>
    </xf>
    <xf numFmtId="0" fontId="4" fillId="0" borderId="1" xfId="0" applyFont="1" applyBorder="1" applyAlignment="1" applyProtection="1">
      <alignment horizontal="center" vertical="center" wrapText="1"/>
    </xf>
    <xf numFmtId="180" fontId="6" fillId="0" borderId="1" xfId="54" applyFont="1" applyAlignment="1">
      <alignment horizontal="right" vertical="center" wrapText="1"/>
    </xf>
    <xf numFmtId="180" fontId="5" fillId="0" borderId="1" xfId="54" applyFont="1">
      <alignment horizontal="right" vertical="center"/>
    </xf>
    <xf numFmtId="49" fontId="5" fillId="0" borderId="0" xfId="53" applyFont="1" applyBorder="1">
      <alignment horizontal="left" vertical="center" wrapText="1"/>
    </xf>
    <xf numFmtId="49" fontId="7" fillId="0" borderId="0" xfId="53" applyFont="1" applyBorder="1" applyAlignment="1">
      <alignment horizontal="center" vertical="center" wrapText="1"/>
    </xf>
    <xf numFmtId="0" fontId="4" fillId="0" borderId="1" xfId="0" applyFont="1" applyBorder="1" applyAlignment="1">
      <alignment horizontal="center" vertical="center"/>
      <protection locked="0"/>
    </xf>
    <xf numFmtId="49" fontId="2" fillId="0" borderId="1" xfId="53" applyFont="1">
      <alignment horizontal="left" vertical="center" wrapText="1"/>
    </xf>
    <xf numFmtId="49" fontId="5" fillId="0" borderId="0" xfId="53" applyFont="1" applyBorder="1" applyAlignment="1">
      <alignment horizontal="right" vertical="center" wrapText="1"/>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49" fontId="9" fillId="0" borderId="0" xfId="53" applyBorder="1">
      <alignment horizontal="left" vertical="center" wrapText="1"/>
    </xf>
    <xf numFmtId="49" fontId="10" fillId="0" borderId="0" xfId="53" applyFont="1" applyBorder="1" applyAlignment="1">
      <alignment horizontal="center" vertical="center" wrapText="1"/>
    </xf>
    <xf numFmtId="49" fontId="11" fillId="0" borderId="0" xfId="53" applyFont="1" applyBorder="1">
      <alignment horizontal="left" vertical="center" wrapText="1"/>
    </xf>
    <xf numFmtId="49" fontId="11" fillId="0" borderId="1" xfId="0" applyNumberFormat="1"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3" fillId="0" borderId="1" xfId="0" applyNumberFormat="1" applyFont="1" applyBorder="1" applyAlignment="1" applyProtection="1">
      <alignment horizontal="left" vertical="center" wrapText="1"/>
    </xf>
    <xf numFmtId="180" fontId="14" fillId="0" borderId="1" xfId="54" applyFont="1">
      <alignment horizontal="right" vertical="center"/>
    </xf>
    <xf numFmtId="49" fontId="13" fillId="0" borderId="1" xfId="0" applyNumberFormat="1" applyFont="1" applyBorder="1" applyAlignment="1" applyProtection="1">
      <alignment horizontal="center" vertical="center" wrapText="1"/>
    </xf>
    <xf numFmtId="49" fontId="9" fillId="0" borderId="0" xfId="53" applyBorder="1" applyAlignment="1">
      <alignment horizontal="right" vertical="center" wrapText="1"/>
    </xf>
    <xf numFmtId="49" fontId="15" fillId="0" borderId="1" xfId="53" applyFont="1" applyAlignment="1">
      <alignment horizontal="center" vertical="center" wrapText="1"/>
    </xf>
    <xf numFmtId="178" fontId="15" fillId="0" borderId="1" xfId="0" applyNumberFormat="1" applyFont="1" applyBorder="1" applyAlignment="1" applyProtection="1">
      <alignment horizontal="center" vertical="center"/>
    </xf>
    <xf numFmtId="49" fontId="15" fillId="0" borderId="1" xfId="0" applyNumberFormat="1" applyFont="1" applyBorder="1" applyAlignment="1" applyProtection="1">
      <alignment horizontal="left" vertical="center" wrapText="1"/>
    </xf>
    <xf numFmtId="180" fontId="6" fillId="0" borderId="1" xfId="0" applyNumberFormat="1" applyFont="1" applyBorder="1" applyAlignment="1" applyProtection="1">
      <alignment horizontal="right" vertical="center"/>
    </xf>
    <xf numFmtId="49" fontId="15" fillId="0" borderId="1" xfId="0" applyNumberFormat="1" applyFont="1" applyBorder="1" applyAlignment="1" applyProtection="1">
      <alignment horizontal="center" vertical="center" wrapText="1"/>
    </xf>
    <xf numFmtId="49" fontId="15" fillId="0" borderId="0" xfId="53" applyFont="1" applyBorder="1" applyAlignment="1">
      <alignment horizontal="right" vertical="center" wrapText="1"/>
    </xf>
    <xf numFmtId="49" fontId="4" fillId="0" borderId="1" xfId="0" applyNumberFormat="1" applyFont="1" applyBorder="1" applyAlignment="1" applyProtection="1">
      <alignment horizontal="center" vertical="center"/>
    </xf>
    <xf numFmtId="0" fontId="8" fillId="0" borderId="0" xfId="0" applyFont="1" applyBorder="1" applyAlignment="1" applyProtection="1">
      <alignment horizontal="center" vertical="center"/>
    </xf>
    <xf numFmtId="0" fontId="4" fillId="0" borderId="0" xfId="0" applyFont="1" applyBorder="1" applyAlignment="1">
      <alignment horizontal="center" vertical="center"/>
      <protection locked="0"/>
    </xf>
    <xf numFmtId="49" fontId="16" fillId="0" borderId="1" xfId="53" applyFont="1" applyAlignment="1">
      <alignment horizontal="center" vertical="center" wrapText="1"/>
    </xf>
    <xf numFmtId="0" fontId="17" fillId="0" borderId="1" xfId="0" applyFont="1" applyBorder="1" applyAlignment="1" applyProtection="1">
      <alignment horizontal="center" vertical="center"/>
    </xf>
    <xf numFmtId="0" fontId="17" fillId="0" borderId="1" xfId="0" applyFont="1" applyBorder="1" applyAlignment="1" applyProtection="1">
      <alignment horizontal="center" vertical="center" wrapText="1"/>
    </xf>
    <xf numFmtId="0" fontId="17" fillId="0" borderId="1" xfId="0" applyFont="1" applyBorder="1" applyAlignment="1" applyProtection="1">
      <alignment vertical="center" wrapText="1"/>
    </xf>
    <xf numFmtId="0" fontId="17" fillId="0" borderId="1" xfId="0" applyFont="1" applyBorder="1" applyAlignment="1" applyProtection="1">
      <alignment horizontal="left" vertical="center" wrapText="1"/>
    </xf>
    <xf numFmtId="0" fontId="18" fillId="0" borderId="1" xfId="0" applyFont="1" applyBorder="1" applyAlignment="1" applyProtection="1">
      <alignment horizontal="center" vertical="center"/>
    </xf>
    <xf numFmtId="0" fontId="18" fillId="0" borderId="1" xfId="0" applyFont="1" applyBorder="1" applyAlignment="1">
      <alignment horizontal="center" vertical="center"/>
      <protection locked="0"/>
    </xf>
    <xf numFmtId="0" fontId="0" fillId="0" borderId="1" xfId="0" applyBorder="1" applyAlignment="1" applyProtection="1">
      <alignment horizontal="center" vertical="center"/>
    </xf>
    <xf numFmtId="0" fontId="19" fillId="0" borderId="1" xfId="0" applyFont="1" applyBorder="1" applyAlignment="1" applyProtection="1">
      <alignment horizontal="center" vertical="center"/>
    </xf>
    <xf numFmtId="0" fontId="15" fillId="0" borderId="0" xfId="0" applyFont="1" applyBorder="1" applyAlignment="1" applyProtection="1">
      <alignment horizontal="right" vertical="center"/>
    </xf>
    <xf numFmtId="0" fontId="20" fillId="0" borderId="0" xfId="0" applyFont="1" applyBorder="1" applyAlignment="1" applyProtection="1">
      <alignment horizontal="right"/>
    </xf>
    <xf numFmtId="0" fontId="20" fillId="0" borderId="0" xfId="0" applyFont="1" applyBorder="1" applyAlignment="1">
      <alignment horizontal="right"/>
      <protection locked="0"/>
    </xf>
    <xf numFmtId="0" fontId="5" fillId="2" borderId="1" xfId="0" applyFont="1" applyFill="1" applyBorder="1" applyAlignment="1">
      <alignment horizontal="center" vertical="center" wrapText="1"/>
      <protection locked="0"/>
    </xf>
    <xf numFmtId="0" fontId="5" fillId="2" borderId="3" xfId="0" applyFont="1" applyFill="1" applyBorder="1" applyAlignment="1">
      <alignment horizontal="center" vertical="center" wrapText="1"/>
      <protection locked="0"/>
    </xf>
    <xf numFmtId="49" fontId="5" fillId="0" borderId="0" xfId="53" applyFont="1" applyBorder="1" applyAlignment="1">
      <alignment horizontal="center" vertical="center" wrapText="1"/>
    </xf>
    <xf numFmtId="49" fontId="5" fillId="0" borderId="1" xfId="53" applyFont="1" applyAlignment="1">
      <alignment horizontal="left" vertical="center" wrapText="1" indent="1"/>
    </xf>
    <xf numFmtId="49" fontId="5" fillId="0" borderId="1" xfId="53" applyFont="1" applyAlignment="1">
      <alignment horizontal="left" vertical="center" wrapText="1" indent="2"/>
    </xf>
    <xf numFmtId="49" fontId="2" fillId="0" borderId="0"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5" fillId="0" borderId="4" xfId="0" applyFont="1" applyBorder="1" applyAlignment="1">
      <alignment vertical="center" wrapText="1"/>
      <protection locked="0"/>
    </xf>
    <xf numFmtId="0" fontId="5" fillId="0" borderId="4" xfId="0" applyFont="1" applyBorder="1" applyAlignment="1">
      <alignment vertical="center" wrapText="1"/>
      <protection locked="0"/>
    </xf>
    <xf numFmtId="0" fontId="15" fillId="0" borderId="4" xfId="0" applyFont="1" applyBorder="1" applyAlignment="1" applyProtection="1">
      <alignment horizontal="left" vertical="center"/>
    </xf>
    <xf numFmtId="0" fontId="5" fillId="0" borderId="4" xfId="0" applyFont="1" applyBorder="1" applyAlignment="1" applyProtection="1">
      <alignment vertical="center" wrapText="1"/>
    </xf>
    <xf numFmtId="0" fontId="21" fillId="0" borderId="4" xfId="0" applyFont="1" applyBorder="1" applyAlignment="1" applyProtection="1">
      <alignment horizontal="center" vertical="center"/>
    </xf>
    <xf numFmtId="0" fontId="15" fillId="0" borderId="4" xfId="0" applyFont="1" applyBorder="1" applyAlignment="1" applyProtection="1">
      <alignment horizontal="left" vertical="center" wrapText="1"/>
    </xf>
    <xf numFmtId="0" fontId="21" fillId="0" borderId="4" xfId="0" applyFont="1" applyBorder="1" applyAlignment="1">
      <alignment horizontal="center" vertical="center" wrapText="1"/>
      <protection locked="0"/>
    </xf>
    <xf numFmtId="0" fontId="15" fillId="0" borderId="4" xfId="0" applyFont="1" applyBorder="1" applyAlignment="1">
      <alignment horizontal="left" vertical="center" wrapText="1"/>
      <protection locked="0"/>
    </xf>
    <xf numFmtId="4" fontId="6" fillId="0" borderId="4" xfId="0" applyNumberFormat="1" applyFont="1" applyBorder="1" applyAlignment="1">
      <alignment horizontal="right" vertical="center"/>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lignment horizontal="center" vertical="center" wrapText="1"/>
      <protection locked="0"/>
    </xf>
    <xf numFmtId="180" fontId="6" fillId="0" borderId="1" xfId="54" applyFont="1" applyAlignment="1">
      <alignment horizontal="left" vertical="center"/>
    </xf>
    <xf numFmtId="180" fontId="6" fillId="0" borderId="1" xfId="54" applyFont="1" applyAlignment="1">
      <alignment horizontal="left" vertical="center" indent="1"/>
    </xf>
    <xf numFmtId="180" fontId="6" fillId="0" borderId="1" xfId="54" applyFont="1" applyAlignment="1">
      <alignment horizontal="left" vertical="center" indent="2"/>
    </xf>
    <xf numFmtId="180" fontId="6" fillId="0" borderId="1" xfId="54" applyFont="1" applyAlignment="1">
      <alignment horizontal="center" vertical="center"/>
    </xf>
    <xf numFmtId="0" fontId="15" fillId="2" borderId="1" xfId="0" applyFont="1" applyFill="1" applyBorder="1" applyAlignment="1" applyProtection="1">
      <alignment horizontal="center" vertical="center"/>
    </xf>
    <xf numFmtId="0" fontId="22" fillId="0" borderId="1" xfId="0" applyFont="1" applyBorder="1" applyAlignment="1" applyProtection="1"/>
    <xf numFmtId="49" fontId="21" fillId="0" borderId="1" xfId="53" applyFont="1" applyAlignment="1">
      <alignment horizontal="center" vertical="center" wrapText="1"/>
    </xf>
    <xf numFmtId="4" fontId="6" fillId="0" borderId="5" xfId="0" applyNumberFormat="1" applyFont="1" applyBorder="1" applyAlignment="1" applyProtection="1">
      <alignment horizontal="right" vertical="center"/>
    </xf>
    <xf numFmtId="0" fontId="21" fillId="0" borderId="1" xfId="0" applyFont="1" applyBorder="1" applyAlignment="1" applyProtection="1">
      <alignment horizontal="left" vertical="center"/>
    </xf>
    <xf numFmtId="0" fontId="21" fillId="0" borderId="1" xfId="0" applyFont="1" applyBorder="1" applyAlignment="1" applyProtection="1">
      <alignment horizontal="right" vertical="center"/>
    </xf>
    <xf numFmtId="0" fontId="15" fillId="0" borderId="1" xfId="0" applyFont="1" applyBorder="1" applyAlignment="1" applyProtection="1">
      <alignment horizontal="left" vertical="center"/>
    </xf>
    <xf numFmtId="0" fontId="15" fillId="0" borderId="1" xfId="0" applyFont="1" applyBorder="1" applyAlignment="1" applyProtection="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41"/>
  <sheetViews>
    <sheetView showZeros="0" tabSelected="1" workbookViewId="0">
      <selection activeCell="A1" sqref="A1"/>
    </sheetView>
  </sheetViews>
  <sheetFormatPr defaultColWidth="9.28333333333333" defaultRowHeight="14.25" customHeight="1" outlineLevelCol="3"/>
  <cols>
    <col min="1" max="1" width="41.7" customWidth="1"/>
    <col min="2" max="2" width="21.425" customWidth="1"/>
    <col min="3" max="3" width="37.85" customWidth="1"/>
    <col min="4" max="4" width="21.425" customWidth="1"/>
  </cols>
  <sheetData>
    <row r="1" ht="13.5" customHeight="1" spans="1:4">
      <c r="A1" s="19"/>
      <c r="B1" s="19"/>
      <c r="C1" s="19"/>
      <c r="D1" s="23" t="s">
        <v>0</v>
      </c>
    </row>
    <row r="2" ht="45" customHeight="1" spans="1:4">
      <c r="A2" s="20" t="str">
        <f>"2026"&amp;"年部门财务收支预算总表"</f>
        <v>2026年部门财务收支预算总表</v>
      </c>
      <c r="B2" s="20"/>
      <c r="C2" s="20"/>
      <c r="D2" s="20"/>
    </row>
    <row r="3" ht="21" customHeight="1" spans="1:4">
      <c r="A3" s="19" t="str">
        <f>"单位名称："&amp;"楚雄彝族自治州疾病预防控制中心"</f>
        <v>单位名称：楚雄彝族自治州疾病预防控制中心</v>
      </c>
      <c r="B3" s="19"/>
      <c r="C3" s="19"/>
      <c r="D3" s="23" t="s">
        <v>1</v>
      </c>
    </row>
    <row r="4" ht="19.5" customHeight="1" spans="1:4">
      <c r="A4" s="9" t="s">
        <v>2</v>
      </c>
      <c r="B4" s="9"/>
      <c r="C4" s="9" t="s">
        <v>3</v>
      </c>
      <c r="D4" s="9"/>
    </row>
    <row r="5" ht="19.5" customHeight="1" spans="1:4">
      <c r="A5" s="9" t="s">
        <v>4</v>
      </c>
      <c r="B5" s="9" t="str">
        <f t="shared" ref="B5:D5" si="0">"2026"&amp;"年预算数"</f>
        <v>2026年预算数</v>
      </c>
      <c r="C5" s="9" t="s">
        <v>5</v>
      </c>
      <c r="D5" s="9" t="str">
        <f t="shared" si="0"/>
        <v>2026年预算数</v>
      </c>
    </row>
    <row r="6" ht="19.5" customHeight="1" spans="1:4">
      <c r="A6" s="9"/>
      <c r="B6" s="9"/>
      <c r="C6" s="9"/>
      <c r="D6" s="9"/>
    </row>
    <row r="7" ht="25.3" customHeight="1" spans="1:4">
      <c r="A7" s="7" t="s">
        <v>6</v>
      </c>
      <c r="B7" s="8">
        <v>35575942.89</v>
      </c>
      <c r="C7" s="7" t="s">
        <v>7</v>
      </c>
      <c r="D7" s="8"/>
    </row>
    <row r="8" ht="25.3" customHeight="1" spans="1:4">
      <c r="A8" s="7" t="s">
        <v>8</v>
      </c>
      <c r="B8" s="8"/>
      <c r="C8" s="7" t="s">
        <v>9</v>
      </c>
      <c r="D8" s="8"/>
    </row>
    <row r="9" ht="25.3" customHeight="1" spans="1:4">
      <c r="A9" s="7" t="s">
        <v>10</v>
      </c>
      <c r="B9" s="8"/>
      <c r="C9" s="7" t="s">
        <v>11</v>
      </c>
      <c r="D9" s="8"/>
    </row>
    <row r="10" ht="25.3" customHeight="1" spans="1:4">
      <c r="A10" s="7" t="s">
        <v>12</v>
      </c>
      <c r="B10" s="8"/>
      <c r="C10" s="7" t="s">
        <v>13</v>
      </c>
      <c r="D10" s="8"/>
    </row>
    <row r="11" ht="25.3" customHeight="1" spans="1:4">
      <c r="A11" s="7" t="s">
        <v>14</v>
      </c>
      <c r="B11" s="8">
        <v>660000</v>
      </c>
      <c r="C11" s="7" t="s">
        <v>15</v>
      </c>
      <c r="D11" s="8"/>
    </row>
    <row r="12" ht="20.25" customHeight="1" spans="1:4">
      <c r="A12" s="7" t="s">
        <v>16</v>
      </c>
      <c r="B12" s="8"/>
      <c r="C12" s="7" t="s">
        <v>17</v>
      </c>
      <c r="D12" s="8"/>
    </row>
    <row r="13" ht="20.25" customHeight="1" spans="1:4">
      <c r="A13" s="7" t="s">
        <v>18</v>
      </c>
      <c r="B13" s="8"/>
      <c r="C13" s="7" t="s">
        <v>19</v>
      </c>
      <c r="D13" s="8"/>
    </row>
    <row r="14" ht="20.25" customHeight="1" spans="1:4">
      <c r="A14" s="7" t="s">
        <v>20</v>
      </c>
      <c r="B14" s="8"/>
      <c r="C14" s="7" t="s">
        <v>21</v>
      </c>
      <c r="D14" s="8">
        <v>7739212.5</v>
      </c>
    </row>
    <row r="15" ht="20.25" customHeight="1" spans="1:4">
      <c r="A15" s="7" t="s">
        <v>22</v>
      </c>
      <c r="B15" s="8"/>
      <c r="C15" s="7" t="s">
        <v>23</v>
      </c>
      <c r="D15" s="8"/>
    </row>
    <row r="16" ht="20.25" customHeight="1" spans="1:4">
      <c r="A16" s="7" t="s">
        <v>24</v>
      </c>
      <c r="B16" s="8">
        <v>660000</v>
      </c>
      <c r="C16" s="7" t="s">
        <v>25</v>
      </c>
      <c r="D16" s="8">
        <v>26399587.11</v>
      </c>
    </row>
    <row r="17" ht="20.25" customHeight="1" spans="1:4">
      <c r="A17" s="7"/>
      <c r="B17" s="8"/>
      <c r="C17" s="7" t="s">
        <v>26</v>
      </c>
      <c r="D17" s="8"/>
    </row>
    <row r="18" ht="20.25" customHeight="1" spans="1:4">
      <c r="A18" s="7"/>
      <c r="B18" s="79"/>
      <c r="C18" s="7" t="s">
        <v>27</v>
      </c>
      <c r="D18" s="8"/>
    </row>
    <row r="19" ht="20.25" customHeight="1" spans="1:4">
      <c r="A19" s="7"/>
      <c r="B19" s="79"/>
      <c r="C19" s="7" t="s">
        <v>28</v>
      </c>
      <c r="D19" s="8"/>
    </row>
    <row r="20" ht="20.25" customHeight="1" spans="1:4">
      <c r="A20" s="7"/>
      <c r="B20" s="79"/>
      <c r="C20" s="7" t="s">
        <v>29</v>
      </c>
      <c r="D20" s="8"/>
    </row>
    <row r="21" ht="20.25" customHeight="1" spans="1:4">
      <c r="A21" s="7"/>
      <c r="B21" s="79"/>
      <c r="C21" s="7" t="s">
        <v>30</v>
      </c>
      <c r="D21" s="8"/>
    </row>
    <row r="22" ht="20.25" customHeight="1" spans="1:4">
      <c r="A22" s="7"/>
      <c r="B22" s="79"/>
      <c r="C22" s="7" t="s">
        <v>31</v>
      </c>
      <c r="D22" s="8"/>
    </row>
    <row r="23" ht="20.25" customHeight="1" spans="1:4">
      <c r="A23" s="7"/>
      <c r="B23" s="79"/>
      <c r="C23" s="7" t="s">
        <v>32</v>
      </c>
      <c r="D23" s="8"/>
    </row>
    <row r="24" ht="20.25" customHeight="1" spans="1:4">
      <c r="A24" s="7"/>
      <c r="B24" s="79"/>
      <c r="C24" s="7" t="s">
        <v>33</v>
      </c>
      <c r="D24" s="8"/>
    </row>
    <row r="25" ht="20.25" customHeight="1" spans="1:4">
      <c r="A25" s="7"/>
      <c r="B25" s="79"/>
      <c r="C25" s="7" t="s">
        <v>34</v>
      </c>
      <c r="D25" s="8"/>
    </row>
    <row r="26" ht="20.25" customHeight="1" spans="1:4">
      <c r="A26" s="7"/>
      <c r="B26" s="79"/>
      <c r="C26" s="7" t="s">
        <v>35</v>
      </c>
      <c r="D26" s="8">
        <v>2097143.28</v>
      </c>
    </row>
    <row r="27" ht="20.25" customHeight="1" spans="1:4">
      <c r="A27" s="7"/>
      <c r="B27" s="79"/>
      <c r="C27" s="7" t="s">
        <v>36</v>
      </c>
      <c r="D27" s="8"/>
    </row>
    <row r="28" ht="20.25" customHeight="1" spans="1:4">
      <c r="A28" s="7"/>
      <c r="B28" s="79"/>
      <c r="C28" s="7" t="s">
        <v>37</v>
      </c>
      <c r="D28" s="8"/>
    </row>
    <row r="29" ht="20.25" customHeight="1" spans="1:4">
      <c r="A29" s="7"/>
      <c r="B29" s="79"/>
      <c r="C29" s="7" t="s">
        <v>38</v>
      </c>
      <c r="D29" s="8"/>
    </row>
    <row r="30" ht="20.25" customHeight="1" spans="1:4">
      <c r="A30" s="7"/>
      <c r="B30" s="79"/>
      <c r="C30" s="7" t="s">
        <v>39</v>
      </c>
      <c r="D30" s="8"/>
    </row>
    <row r="31" ht="20.25" customHeight="1" spans="1:4">
      <c r="A31" s="7"/>
      <c r="B31" s="79"/>
      <c r="C31" s="7" t="s">
        <v>40</v>
      </c>
      <c r="D31" s="8"/>
    </row>
    <row r="32" ht="20.25" customHeight="1" spans="1:4">
      <c r="A32" s="7"/>
      <c r="B32" s="79"/>
      <c r="C32" s="7" t="s">
        <v>41</v>
      </c>
      <c r="D32" s="8"/>
    </row>
    <row r="33" ht="20.25" customHeight="1" spans="1:4">
      <c r="A33" s="7"/>
      <c r="B33" s="79"/>
      <c r="C33" s="7" t="s">
        <v>42</v>
      </c>
      <c r="D33" s="8"/>
    </row>
    <row r="34" ht="20.25" customHeight="1" spans="1:4">
      <c r="A34" s="7"/>
      <c r="B34" s="79"/>
      <c r="C34" s="7" t="s">
        <v>43</v>
      </c>
      <c r="D34" s="8"/>
    </row>
    <row r="35" ht="20.25" customHeight="1" spans="1:4">
      <c r="A35" s="7"/>
      <c r="B35" s="79"/>
      <c r="C35" s="7" t="s">
        <v>44</v>
      </c>
      <c r="D35" s="8"/>
    </row>
    <row r="36" ht="20.25" customHeight="1" spans="1:4">
      <c r="A36" s="7"/>
      <c r="B36" s="79"/>
      <c r="C36" s="7" t="s">
        <v>45</v>
      </c>
      <c r="D36" s="8"/>
    </row>
    <row r="37" ht="20.25" customHeight="1" spans="1:4">
      <c r="A37" s="80" t="s">
        <v>46</v>
      </c>
      <c r="B37" s="81">
        <v>36235942.89</v>
      </c>
      <c r="C37" s="80" t="s">
        <v>47</v>
      </c>
      <c r="D37" s="8">
        <v>36235942.89</v>
      </c>
    </row>
    <row r="38" ht="20.25" customHeight="1" spans="1:4">
      <c r="A38" s="82" t="s">
        <v>48</v>
      </c>
      <c r="B38" s="83"/>
      <c r="C38" s="82" t="s">
        <v>49</v>
      </c>
      <c r="D38" s="8"/>
    </row>
    <row r="39" ht="20.25" customHeight="1" spans="1:4">
      <c r="A39" s="84" t="s">
        <v>50</v>
      </c>
      <c r="B39" s="85"/>
      <c r="C39" s="84" t="s">
        <v>50</v>
      </c>
      <c r="D39" s="8"/>
    </row>
    <row r="40" ht="20.25" customHeight="1" spans="1:4">
      <c r="A40" s="84" t="s">
        <v>51</v>
      </c>
      <c r="B40" s="85"/>
      <c r="C40" s="84" t="s">
        <v>52</v>
      </c>
      <c r="D40" s="8"/>
    </row>
    <row r="41" ht="20.25" customHeight="1" spans="1:4">
      <c r="A41" s="80" t="s">
        <v>53</v>
      </c>
      <c r="B41" s="81">
        <v>36235942.89</v>
      </c>
      <c r="C41" s="80" t="s">
        <v>54</v>
      </c>
      <c r="D41" s="8">
        <v>36235942.89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1" sqref="C21"/>
    </sheetView>
  </sheetViews>
  <sheetFormatPr defaultColWidth="10.7083333333333" defaultRowHeight="14.25" customHeight="1" outlineLevelCol="5"/>
  <cols>
    <col min="1" max="1" width="37.575" customWidth="1"/>
    <col min="2" max="2" width="29.1333333333333" customWidth="1"/>
    <col min="3" max="3" width="47.2833333333333" customWidth="1"/>
    <col min="4" max="4" width="21.85" customWidth="1"/>
    <col min="5" max="5" width="24.2833333333333" customWidth="1"/>
    <col min="6" max="6" width="23.5666666666667" customWidth="1"/>
  </cols>
  <sheetData>
    <row r="1" ht="15.75" customHeight="1" spans="1:6">
      <c r="A1" s="15"/>
      <c r="B1" s="15">
        <v>0</v>
      </c>
      <c r="C1" s="15"/>
      <c r="D1" s="15"/>
      <c r="E1" s="15"/>
      <c r="F1" s="14" t="s">
        <v>533</v>
      </c>
    </row>
    <row r="2" ht="45" customHeight="1" spans="1:6">
      <c r="A2" s="11" t="s">
        <v>534</v>
      </c>
      <c r="B2" s="11"/>
      <c r="C2" s="11"/>
      <c r="D2" s="11"/>
      <c r="E2" s="11"/>
      <c r="F2" s="11"/>
    </row>
    <row r="3" ht="19.5" customHeight="1" spans="1:6">
      <c r="A3" s="10" t="str">
        <f>"单位名称："&amp;"楚雄彝族自治州疾病预防控制中心"</f>
        <v>单位名称：楚雄彝族自治州疾病预防控制中心</v>
      </c>
      <c r="B3" s="10"/>
      <c r="C3" s="10"/>
      <c r="D3" s="15"/>
      <c r="E3" s="15"/>
      <c r="F3" s="14" t="s">
        <v>1</v>
      </c>
    </row>
    <row r="4" ht="19.5" customHeight="1" spans="1:6">
      <c r="A4" s="5" t="s">
        <v>535</v>
      </c>
      <c r="B4" s="5" t="s">
        <v>75</v>
      </c>
      <c r="C4" s="5" t="s">
        <v>76</v>
      </c>
      <c r="D4" s="5" t="s">
        <v>536</v>
      </c>
      <c r="E4" s="5"/>
      <c r="F4" s="5"/>
    </row>
    <row r="5" ht="18.75" customHeight="1" spans="1:6">
      <c r="A5" s="5"/>
      <c r="B5" s="5"/>
      <c r="C5" s="5"/>
      <c r="D5" s="5" t="s">
        <v>59</v>
      </c>
      <c r="E5" s="5" t="s">
        <v>78</v>
      </c>
      <c r="F5" s="5" t="s">
        <v>79</v>
      </c>
    </row>
    <row r="6" ht="17.25" customHeight="1" spans="1:6">
      <c r="A6" s="12">
        <v>1</v>
      </c>
      <c r="B6" s="41" t="s">
        <v>86</v>
      </c>
      <c r="C6" s="12">
        <v>3</v>
      </c>
      <c r="D6" s="12">
        <v>4</v>
      </c>
      <c r="E6" s="12">
        <v>5</v>
      </c>
      <c r="F6" s="12">
        <v>6</v>
      </c>
    </row>
    <row r="7" ht="22.5" customHeight="1" spans="1:6">
      <c r="A7" s="7"/>
      <c r="B7" s="7"/>
      <c r="C7" s="7"/>
      <c r="D7" s="8"/>
      <c r="E7" s="8"/>
      <c r="F7" s="8"/>
    </row>
    <row r="8" ht="22.5" customHeight="1" spans="1:6">
      <c r="A8" s="7"/>
      <c r="B8" s="7"/>
      <c r="C8" s="7"/>
      <c r="D8" s="8"/>
      <c r="E8" s="8"/>
      <c r="F8" s="8"/>
    </row>
    <row r="9" ht="22.5" customHeight="1" spans="1:6">
      <c r="A9" s="9" t="s">
        <v>59</v>
      </c>
      <c r="B9" s="9"/>
      <c r="C9" s="9"/>
      <c r="D9" s="8"/>
      <c r="E9" s="8"/>
      <c r="F9" s="8"/>
    </row>
    <row r="10" customHeight="1" spans="1:1">
      <c r="A10" t="s">
        <v>537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1"/>
  <sheetViews>
    <sheetView showGridLines="0" showZeros="0" topLeftCell="C1" workbookViewId="0">
      <selection activeCell="A1" sqref="A1"/>
    </sheetView>
  </sheetViews>
  <sheetFormatPr defaultColWidth="10" defaultRowHeight="12.75" customHeight="1"/>
  <cols>
    <col min="1" max="3" width="38.5" customWidth="1"/>
    <col min="4" max="17" width="12.85" customWidth="1"/>
  </cols>
  <sheetData>
    <row r="1" ht="17.25" customHeight="1" spans="1:17">
      <c r="A1" s="19"/>
      <c r="B1" s="19"/>
      <c r="C1" s="19"/>
      <c r="D1" s="19"/>
      <c r="E1" s="19"/>
      <c r="F1" s="19"/>
      <c r="G1" s="19"/>
      <c r="H1" s="19"/>
      <c r="I1" s="19"/>
      <c r="J1" s="19"/>
      <c r="K1" s="19"/>
      <c r="L1" s="19"/>
      <c r="M1" s="19"/>
      <c r="N1" s="19"/>
      <c r="O1" s="19"/>
      <c r="P1" s="19"/>
      <c r="Q1" s="40" t="s">
        <v>538</v>
      </c>
    </row>
    <row r="2" ht="45" customHeight="1" spans="1:17">
      <c r="A2" s="20" t="str">
        <f>"2026"&amp;"年部门政府采购预算表"</f>
        <v>2026年部门政府采购预算表</v>
      </c>
      <c r="B2" s="20"/>
      <c r="C2" s="20"/>
      <c r="D2" s="20"/>
      <c r="E2" s="20"/>
      <c r="F2" s="20"/>
      <c r="G2" s="20"/>
      <c r="H2" s="20"/>
      <c r="I2" s="20"/>
      <c r="J2" s="20"/>
      <c r="K2" s="20"/>
      <c r="L2" s="20"/>
      <c r="M2" s="20"/>
      <c r="N2" s="20"/>
      <c r="O2" s="20"/>
      <c r="P2" s="20"/>
      <c r="Q2" s="20"/>
    </row>
    <row r="3" ht="18.75" customHeight="1" spans="1:17">
      <c r="A3" s="19" t="str">
        <f>"单位名称："&amp;"楚雄彝族自治州疾病预防控制中心"</f>
        <v>单位名称：楚雄彝族自治州疾病预防控制中心</v>
      </c>
      <c r="B3" s="19"/>
      <c r="C3" s="19"/>
      <c r="D3" s="19"/>
      <c r="E3" s="19"/>
      <c r="F3" s="19"/>
      <c r="G3" s="19"/>
      <c r="H3" s="19"/>
      <c r="I3" s="19"/>
      <c r="J3" s="19"/>
      <c r="K3" s="19"/>
      <c r="L3" s="19"/>
      <c r="M3" s="19"/>
      <c r="N3" s="19"/>
      <c r="O3" s="19"/>
      <c r="P3" s="19"/>
      <c r="Q3" s="23" t="s">
        <v>56</v>
      </c>
    </row>
    <row r="4" ht="22.5" customHeight="1" spans="1:17">
      <c r="A4" s="35" t="s">
        <v>539</v>
      </c>
      <c r="B4" s="35" t="s">
        <v>540</v>
      </c>
      <c r="C4" s="35" t="s">
        <v>541</v>
      </c>
      <c r="D4" s="35" t="s">
        <v>542</v>
      </c>
      <c r="E4" s="35" t="s">
        <v>543</v>
      </c>
      <c r="F4" s="35" t="s">
        <v>544</v>
      </c>
      <c r="G4" s="35" t="s">
        <v>199</v>
      </c>
      <c r="H4" s="35"/>
      <c r="I4" s="35"/>
      <c r="J4" s="35"/>
      <c r="K4" s="35"/>
      <c r="L4" s="35"/>
      <c r="M4" s="35"/>
      <c r="N4" s="35"/>
      <c r="O4" s="35"/>
      <c r="P4" s="35"/>
      <c r="Q4" s="35"/>
    </row>
    <row r="5" ht="22.5" customHeight="1" spans="1:17">
      <c r="A5" s="35"/>
      <c r="B5" s="35" t="s">
        <v>545</v>
      </c>
      <c r="C5" s="35" t="s">
        <v>546</v>
      </c>
      <c r="D5" s="35" t="s">
        <v>542</v>
      </c>
      <c r="E5" s="35" t="s">
        <v>547</v>
      </c>
      <c r="F5" s="35"/>
      <c r="G5" s="35" t="s">
        <v>59</v>
      </c>
      <c r="H5" s="35" t="s">
        <v>62</v>
      </c>
      <c r="I5" s="35" t="s">
        <v>548</v>
      </c>
      <c r="J5" s="35" t="s">
        <v>549</v>
      </c>
      <c r="K5" s="35" t="s">
        <v>550</v>
      </c>
      <c r="L5" s="35" t="s">
        <v>551</v>
      </c>
      <c r="M5" s="35"/>
      <c r="N5" s="35"/>
      <c r="O5" s="35"/>
      <c r="P5" s="35"/>
      <c r="Q5" s="35"/>
    </row>
    <row r="6" ht="23.65" customHeight="1" spans="1:17">
      <c r="A6" s="35"/>
      <c r="B6" s="35"/>
      <c r="C6" s="35"/>
      <c r="D6" s="35"/>
      <c r="E6" s="35"/>
      <c r="F6" s="35"/>
      <c r="G6" s="35"/>
      <c r="H6" s="35"/>
      <c r="I6" s="35" t="s">
        <v>61</v>
      </c>
      <c r="J6" s="35"/>
      <c r="K6" s="35"/>
      <c r="L6" s="35" t="s">
        <v>61</v>
      </c>
      <c r="M6" s="35" t="s">
        <v>67</v>
      </c>
      <c r="N6" s="35" t="s">
        <v>68</v>
      </c>
      <c r="O6" s="35" t="s">
        <v>69</v>
      </c>
      <c r="P6" s="35" t="s">
        <v>70</v>
      </c>
      <c r="Q6" s="35" t="s">
        <v>71</v>
      </c>
    </row>
    <row r="7" ht="2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22.5" customHeight="1" spans="1:17">
      <c r="A8" s="37" t="s">
        <v>264</v>
      </c>
      <c r="B8" s="37"/>
      <c r="C8" s="37"/>
      <c r="D8" s="37"/>
      <c r="E8" s="38">
        <v>5</v>
      </c>
      <c r="F8" s="38">
        <v>168000</v>
      </c>
      <c r="G8" s="38">
        <v>168000</v>
      </c>
      <c r="H8" s="38">
        <v>168000</v>
      </c>
      <c r="I8" s="38"/>
      <c r="J8" s="38"/>
      <c r="K8" s="38"/>
      <c r="L8" s="38"/>
      <c r="M8" s="38"/>
      <c r="N8" s="38"/>
      <c r="O8" s="38"/>
      <c r="P8" s="38"/>
      <c r="Q8" s="38"/>
    </row>
    <row r="9" ht="22.5" customHeight="1" spans="1:17">
      <c r="A9" s="37"/>
      <c r="B9" s="37" t="s">
        <v>552</v>
      </c>
      <c r="C9" s="37" t="s">
        <v>553</v>
      </c>
      <c r="D9" s="37" t="s">
        <v>554</v>
      </c>
      <c r="E9" s="38">
        <v>5</v>
      </c>
      <c r="F9" s="38">
        <v>168000</v>
      </c>
      <c r="G9" s="38">
        <v>168000</v>
      </c>
      <c r="H9" s="38">
        <v>168000</v>
      </c>
      <c r="I9" s="38"/>
      <c r="J9" s="38"/>
      <c r="K9" s="38"/>
      <c r="L9" s="38"/>
      <c r="M9" s="38"/>
      <c r="N9" s="38"/>
      <c r="O9" s="38"/>
      <c r="P9" s="38"/>
      <c r="Q9" s="38"/>
    </row>
    <row r="10" ht="22.5" customHeight="1" spans="1:17">
      <c r="A10" s="37" t="s">
        <v>317</v>
      </c>
      <c r="B10" s="7"/>
      <c r="C10" s="7"/>
      <c r="D10" s="7"/>
      <c r="E10" s="38">
        <v>12</v>
      </c>
      <c r="F10" s="38">
        <v>24200</v>
      </c>
      <c r="G10" s="38">
        <v>24200</v>
      </c>
      <c r="H10" s="38"/>
      <c r="I10" s="38"/>
      <c r="J10" s="38"/>
      <c r="K10" s="38"/>
      <c r="L10" s="38">
        <v>24200</v>
      </c>
      <c r="M10" s="38"/>
      <c r="N10" s="38"/>
      <c r="O10" s="38"/>
      <c r="P10" s="38"/>
      <c r="Q10" s="38">
        <v>24200</v>
      </c>
    </row>
    <row r="11" ht="22.5" customHeight="1" spans="1:17">
      <c r="A11" s="7"/>
      <c r="B11" s="37" t="s">
        <v>555</v>
      </c>
      <c r="C11" s="37" t="s">
        <v>556</v>
      </c>
      <c r="D11" s="37" t="s">
        <v>554</v>
      </c>
      <c r="E11" s="38">
        <v>2</v>
      </c>
      <c r="F11" s="38">
        <v>11800</v>
      </c>
      <c r="G11" s="38">
        <v>11800</v>
      </c>
      <c r="H11" s="38"/>
      <c r="I11" s="38"/>
      <c r="J11" s="38"/>
      <c r="K11" s="38"/>
      <c r="L11" s="38">
        <v>11800</v>
      </c>
      <c r="M11" s="38"/>
      <c r="N11" s="38"/>
      <c r="O11" s="38"/>
      <c r="P11" s="38"/>
      <c r="Q11" s="38">
        <v>11800</v>
      </c>
    </row>
    <row r="12" ht="22.5" customHeight="1" spans="1:17">
      <c r="A12" s="7"/>
      <c r="B12" s="37" t="s">
        <v>557</v>
      </c>
      <c r="C12" s="37" t="s">
        <v>558</v>
      </c>
      <c r="D12" s="37" t="s">
        <v>554</v>
      </c>
      <c r="E12" s="38">
        <v>10</v>
      </c>
      <c r="F12" s="38">
        <v>12400</v>
      </c>
      <c r="G12" s="38">
        <v>12400</v>
      </c>
      <c r="H12" s="38"/>
      <c r="I12" s="38"/>
      <c r="J12" s="38"/>
      <c r="K12" s="38"/>
      <c r="L12" s="38">
        <v>12400</v>
      </c>
      <c r="M12" s="38"/>
      <c r="N12" s="38"/>
      <c r="O12" s="38"/>
      <c r="P12" s="38"/>
      <c r="Q12" s="38">
        <v>12400</v>
      </c>
    </row>
    <row r="13" ht="22.5" customHeight="1" spans="1:17">
      <c r="A13" s="37" t="s">
        <v>332</v>
      </c>
      <c r="B13" s="7"/>
      <c r="C13" s="7"/>
      <c r="D13" s="7"/>
      <c r="E13" s="38">
        <v>31</v>
      </c>
      <c r="F13" s="38">
        <v>175000</v>
      </c>
      <c r="G13" s="38">
        <v>175000</v>
      </c>
      <c r="H13" s="38"/>
      <c r="I13" s="38"/>
      <c r="J13" s="38"/>
      <c r="K13" s="38"/>
      <c r="L13" s="38">
        <v>175000</v>
      </c>
      <c r="M13" s="38"/>
      <c r="N13" s="38"/>
      <c r="O13" s="38"/>
      <c r="P13" s="38"/>
      <c r="Q13" s="38">
        <v>175000</v>
      </c>
    </row>
    <row r="14" ht="22.5" customHeight="1" spans="1:17">
      <c r="A14" s="7"/>
      <c r="B14" s="37" t="s">
        <v>559</v>
      </c>
      <c r="C14" s="37" t="s">
        <v>559</v>
      </c>
      <c r="D14" s="37" t="s">
        <v>554</v>
      </c>
      <c r="E14" s="38">
        <v>1</v>
      </c>
      <c r="F14" s="38">
        <v>70000</v>
      </c>
      <c r="G14" s="38">
        <v>70000</v>
      </c>
      <c r="H14" s="38"/>
      <c r="I14" s="38"/>
      <c r="J14" s="38"/>
      <c r="K14" s="38"/>
      <c r="L14" s="38">
        <v>70000</v>
      </c>
      <c r="M14" s="38"/>
      <c r="N14" s="38"/>
      <c r="O14" s="38"/>
      <c r="P14" s="38"/>
      <c r="Q14" s="38">
        <v>70000</v>
      </c>
    </row>
    <row r="15" ht="22.5" customHeight="1" spans="1:17">
      <c r="A15" s="7"/>
      <c r="B15" s="37" t="s">
        <v>560</v>
      </c>
      <c r="C15" s="37" t="s">
        <v>561</v>
      </c>
      <c r="D15" s="37" t="s">
        <v>554</v>
      </c>
      <c r="E15" s="38">
        <v>25</v>
      </c>
      <c r="F15" s="38">
        <v>30000</v>
      </c>
      <c r="G15" s="38">
        <v>30000</v>
      </c>
      <c r="H15" s="38"/>
      <c r="I15" s="38"/>
      <c r="J15" s="38"/>
      <c r="K15" s="38"/>
      <c r="L15" s="38">
        <v>30000</v>
      </c>
      <c r="M15" s="38"/>
      <c r="N15" s="38"/>
      <c r="O15" s="38"/>
      <c r="P15" s="38"/>
      <c r="Q15" s="38">
        <v>30000</v>
      </c>
    </row>
    <row r="16" ht="22.5" customHeight="1" spans="1:17">
      <c r="A16" s="7"/>
      <c r="B16" s="37" t="s">
        <v>562</v>
      </c>
      <c r="C16" s="37" t="s">
        <v>563</v>
      </c>
      <c r="D16" s="37" t="s">
        <v>554</v>
      </c>
      <c r="E16" s="38">
        <v>5</v>
      </c>
      <c r="F16" s="38">
        <v>75000</v>
      </c>
      <c r="G16" s="38">
        <v>75000</v>
      </c>
      <c r="H16" s="38"/>
      <c r="I16" s="38"/>
      <c r="J16" s="38"/>
      <c r="K16" s="38"/>
      <c r="L16" s="38">
        <v>75000</v>
      </c>
      <c r="M16" s="38"/>
      <c r="N16" s="38"/>
      <c r="O16" s="38"/>
      <c r="P16" s="38"/>
      <c r="Q16" s="38">
        <v>75000</v>
      </c>
    </row>
    <row r="17" ht="22.5" customHeight="1" spans="1:17">
      <c r="A17" s="37" t="s">
        <v>252</v>
      </c>
      <c r="B17" s="7"/>
      <c r="C17" s="7"/>
      <c r="D17" s="7"/>
      <c r="E17" s="38">
        <v>10019</v>
      </c>
      <c r="F17" s="38">
        <v>194500</v>
      </c>
      <c r="G17" s="38">
        <v>194500</v>
      </c>
      <c r="H17" s="38">
        <v>194500</v>
      </c>
      <c r="I17" s="38"/>
      <c r="J17" s="38"/>
      <c r="K17" s="38"/>
      <c r="L17" s="38"/>
      <c r="M17" s="38"/>
      <c r="N17" s="38"/>
      <c r="O17" s="38"/>
      <c r="P17" s="38"/>
      <c r="Q17" s="38"/>
    </row>
    <row r="18" ht="22.5" customHeight="1" spans="1:17">
      <c r="A18" s="7"/>
      <c r="B18" s="37" t="s">
        <v>564</v>
      </c>
      <c r="C18" s="37" t="s">
        <v>565</v>
      </c>
      <c r="D18" s="37" t="s">
        <v>554</v>
      </c>
      <c r="E18" s="38">
        <v>9</v>
      </c>
      <c r="F18" s="38">
        <v>49500</v>
      </c>
      <c r="G18" s="38">
        <v>49500</v>
      </c>
      <c r="H18" s="38">
        <v>49500</v>
      </c>
      <c r="I18" s="38"/>
      <c r="J18" s="38"/>
      <c r="K18" s="38"/>
      <c r="L18" s="38"/>
      <c r="M18" s="38"/>
      <c r="N18" s="38"/>
      <c r="O18" s="38"/>
      <c r="P18" s="38"/>
      <c r="Q18" s="38"/>
    </row>
    <row r="19" ht="22.5" customHeight="1" spans="1:17">
      <c r="A19" s="7"/>
      <c r="B19" s="37" t="s">
        <v>566</v>
      </c>
      <c r="C19" s="37" t="s">
        <v>567</v>
      </c>
      <c r="D19" s="37" t="s">
        <v>554</v>
      </c>
      <c r="E19" s="38">
        <v>10000</v>
      </c>
      <c r="F19" s="38">
        <v>85000</v>
      </c>
      <c r="G19" s="38">
        <v>85000</v>
      </c>
      <c r="H19" s="38">
        <v>85000</v>
      </c>
      <c r="I19" s="38"/>
      <c r="J19" s="38"/>
      <c r="K19" s="38"/>
      <c r="L19" s="38"/>
      <c r="M19" s="38"/>
      <c r="N19" s="38"/>
      <c r="O19" s="38"/>
      <c r="P19" s="38"/>
      <c r="Q19" s="38"/>
    </row>
    <row r="20" ht="22.5" customHeight="1" spans="1:17">
      <c r="A20" s="7"/>
      <c r="B20" s="37" t="s">
        <v>568</v>
      </c>
      <c r="C20" s="37" t="s">
        <v>569</v>
      </c>
      <c r="D20" s="37" t="s">
        <v>554</v>
      </c>
      <c r="E20" s="38">
        <v>10</v>
      </c>
      <c r="F20" s="38">
        <v>60000</v>
      </c>
      <c r="G20" s="38">
        <v>60000</v>
      </c>
      <c r="H20" s="38">
        <v>60000</v>
      </c>
      <c r="I20" s="38"/>
      <c r="J20" s="38"/>
      <c r="K20" s="38"/>
      <c r="L20" s="38"/>
      <c r="M20" s="38"/>
      <c r="N20" s="38"/>
      <c r="O20" s="38"/>
      <c r="P20" s="38"/>
      <c r="Q20" s="38"/>
    </row>
    <row r="21" ht="22.5" customHeight="1" spans="1:17">
      <c r="A21" s="39" t="s">
        <v>59</v>
      </c>
      <c r="B21" s="39"/>
      <c r="C21" s="39"/>
      <c r="D21" s="39"/>
      <c r="E21" s="39"/>
      <c r="F21" s="38">
        <v>561700</v>
      </c>
      <c r="G21" s="38">
        <v>561700</v>
      </c>
      <c r="H21" s="38">
        <v>362500</v>
      </c>
      <c r="I21" s="38"/>
      <c r="J21" s="38"/>
      <c r="K21" s="38"/>
      <c r="L21" s="38">
        <v>199200</v>
      </c>
      <c r="M21" s="38"/>
      <c r="N21" s="38"/>
      <c r="O21" s="38"/>
      <c r="P21" s="38"/>
      <c r="Q21" s="38">
        <v>199200</v>
      </c>
    </row>
  </sheetData>
  <mergeCells count="15">
    <mergeCell ref="A2:Q2"/>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B1" workbookViewId="0">
      <selection activeCell="B12" sqref="B12"/>
    </sheetView>
  </sheetViews>
  <sheetFormatPr defaultColWidth="10.2833333333333" defaultRowHeight="14.25" customHeight="1"/>
  <cols>
    <col min="1" max="1" width="46.925" customWidth="1"/>
    <col min="2" max="2" width="27.5" customWidth="1"/>
    <col min="3" max="3" width="27.9916666666667" customWidth="1"/>
    <col min="4" max="14" width="12.85" customWidth="1"/>
  </cols>
  <sheetData>
    <row r="1" ht="23.65" customHeight="1" spans="1:14">
      <c r="A1" s="26"/>
      <c r="B1" s="26"/>
      <c r="C1" s="26"/>
      <c r="D1" s="26"/>
      <c r="E1" s="26"/>
      <c r="F1" s="26"/>
      <c r="G1" s="26"/>
      <c r="H1" s="26"/>
      <c r="I1" s="26"/>
      <c r="J1" s="26"/>
      <c r="K1" s="26"/>
      <c r="L1" s="26"/>
      <c r="M1" s="26"/>
      <c r="N1" s="34" t="s">
        <v>570</v>
      </c>
    </row>
    <row r="2" ht="49.9" customHeight="1" spans="1:14">
      <c r="A2" s="27" t="str">
        <f>"2026"&amp;"年部门政府购买服务预算表"</f>
        <v>2026年部门政府购买服务预算表</v>
      </c>
      <c r="B2" s="27"/>
      <c r="C2" s="27"/>
      <c r="D2" s="27"/>
      <c r="E2" s="27"/>
      <c r="F2" s="27"/>
      <c r="G2" s="27"/>
      <c r="H2" s="27"/>
      <c r="I2" s="27"/>
      <c r="J2" s="27"/>
      <c r="K2" s="27"/>
      <c r="L2" s="27"/>
      <c r="M2" s="27"/>
      <c r="N2" s="27"/>
    </row>
    <row r="3" ht="23.65" customHeight="1" spans="1:14">
      <c r="A3" s="28" t="str">
        <f>"单位名称："&amp;"楚雄彝族自治州疾病预防控制中心"</f>
        <v>单位名称：楚雄彝族自治州疾病预防控制中心</v>
      </c>
      <c r="B3" s="28"/>
      <c r="C3" s="28"/>
      <c r="D3" s="28"/>
      <c r="E3" s="28"/>
      <c r="F3" s="28"/>
      <c r="G3" s="28"/>
      <c r="H3" s="28"/>
      <c r="I3" s="28"/>
      <c r="J3" s="28"/>
      <c r="K3" s="28"/>
      <c r="L3" s="28"/>
      <c r="M3" s="28"/>
      <c r="N3" s="34" t="s">
        <v>56</v>
      </c>
    </row>
    <row r="4" ht="23.65" customHeight="1" spans="1:14">
      <c r="A4" s="29" t="s">
        <v>539</v>
      </c>
      <c r="B4" s="29" t="s">
        <v>571</v>
      </c>
      <c r="C4" s="29" t="s">
        <v>572</v>
      </c>
      <c r="D4" s="29" t="s">
        <v>199</v>
      </c>
      <c r="E4" s="29"/>
      <c r="F4" s="29"/>
      <c r="G4" s="29"/>
      <c r="H4" s="29"/>
      <c r="I4" s="29"/>
      <c r="J4" s="29"/>
      <c r="K4" s="29"/>
      <c r="L4" s="29"/>
      <c r="M4" s="29"/>
      <c r="N4" s="29"/>
    </row>
    <row r="5" ht="23.65" customHeight="1" spans="1:14">
      <c r="A5" s="29" t="s">
        <v>573</v>
      </c>
      <c r="B5" s="29" t="s">
        <v>549</v>
      </c>
      <c r="C5" s="29" t="s">
        <v>550</v>
      </c>
      <c r="D5" s="29" t="s">
        <v>59</v>
      </c>
      <c r="E5" s="29" t="s">
        <v>62</v>
      </c>
      <c r="F5" s="29" t="s">
        <v>548</v>
      </c>
      <c r="G5" s="29" t="s">
        <v>549</v>
      </c>
      <c r="H5" s="29" t="s">
        <v>550</v>
      </c>
      <c r="I5" s="29" t="s">
        <v>66</v>
      </c>
      <c r="J5" s="29"/>
      <c r="K5" s="29"/>
      <c r="L5" s="29"/>
      <c r="M5" s="29"/>
      <c r="N5" s="29"/>
    </row>
    <row r="6" ht="23.65" customHeight="1" spans="1:14">
      <c r="A6" s="29"/>
      <c r="B6" s="29"/>
      <c r="C6" s="29"/>
      <c r="D6" s="29"/>
      <c r="E6" s="29" t="s">
        <v>61</v>
      </c>
      <c r="F6" s="29"/>
      <c r="G6" s="29"/>
      <c r="H6" s="29"/>
      <c r="I6" s="29" t="s">
        <v>61</v>
      </c>
      <c r="J6" s="29" t="s">
        <v>67</v>
      </c>
      <c r="K6" s="29" t="s">
        <v>68</v>
      </c>
      <c r="L6" s="29" t="s">
        <v>69</v>
      </c>
      <c r="M6" s="29" t="s">
        <v>70</v>
      </c>
      <c r="N6" s="29" t="s">
        <v>71</v>
      </c>
    </row>
    <row r="7" ht="22.5" customHeight="1" spans="1:14">
      <c r="A7" s="30" t="s">
        <v>85</v>
      </c>
      <c r="B7" s="30" t="s">
        <v>86</v>
      </c>
      <c r="C7" s="30" t="s">
        <v>87</v>
      </c>
      <c r="D7" s="30">
        <v>4</v>
      </c>
      <c r="E7" s="30">
        <v>5</v>
      </c>
      <c r="F7" s="30">
        <v>6</v>
      </c>
      <c r="G7" s="30">
        <v>7</v>
      </c>
      <c r="H7" s="30">
        <v>8</v>
      </c>
      <c r="I7" s="30">
        <v>9</v>
      </c>
      <c r="J7" s="30">
        <v>10</v>
      </c>
      <c r="K7" s="30">
        <v>11</v>
      </c>
      <c r="L7" s="30">
        <v>12</v>
      </c>
      <c r="M7" s="30">
        <v>13</v>
      </c>
      <c r="N7" s="30">
        <v>14</v>
      </c>
    </row>
    <row r="8" ht="22.5" customHeight="1" spans="1:14">
      <c r="A8" s="31"/>
      <c r="B8" s="31"/>
      <c r="C8" s="31"/>
      <c r="D8" s="32"/>
      <c r="E8" s="32"/>
      <c r="F8" s="32"/>
      <c r="G8" s="32"/>
      <c r="H8" s="32"/>
      <c r="I8" s="32"/>
      <c r="J8" s="32"/>
      <c r="K8" s="32"/>
      <c r="L8" s="32"/>
      <c r="M8" s="32"/>
      <c r="N8" s="32"/>
    </row>
    <row r="9" ht="22.5" customHeight="1" spans="1:14">
      <c r="A9" s="31"/>
      <c r="B9" s="31"/>
      <c r="C9" s="31"/>
      <c r="D9" s="32"/>
      <c r="E9" s="32"/>
      <c r="F9" s="32"/>
      <c r="G9" s="32"/>
      <c r="H9" s="32"/>
      <c r="I9" s="32"/>
      <c r="J9" s="32"/>
      <c r="K9" s="32"/>
      <c r="L9" s="32"/>
      <c r="M9" s="32"/>
      <c r="N9" s="32"/>
    </row>
    <row r="10" ht="22.5" customHeight="1" spans="1:14">
      <c r="A10" s="33"/>
      <c r="B10" s="31"/>
      <c r="C10" s="31"/>
      <c r="D10" s="32"/>
      <c r="E10" s="32"/>
      <c r="F10" s="32"/>
      <c r="G10" s="32"/>
      <c r="H10" s="32"/>
      <c r="I10" s="32"/>
      <c r="J10" s="32"/>
      <c r="K10" s="32"/>
      <c r="L10" s="32"/>
      <c r="M10" s="32"/>
      <c r="N10" s="32"/>
    </row>
    <row r="11" ht="22.5" customHeight="1" spans="1:14">
      <c r="A11" s="33" t="s">
        <v>59</v>
      </c>
      <c r="B11" s="33"/>
      <c r="C11" s="33"/>
      <c r="D11" s="32"/>
      <c r="E11" s="32"/>
      <c r="F11" s="32"/>
      <c r="G11" s="32"/>
      <c r="H11" s="32"/>
      <c r="I11" s="32"/>
      <c r="J11" s="32"/>
      <c r="K11" s="32"/>
      <c r="L11" s="32"/>
      <c r="M11" s="32"/>
      <c r="N11" s="32"/>
    </row>
    <row r="12" customHeight="1" spans="2:2">
      <c r="B12" t="s">
        <v>537</v>
      </c>
    </row>
  </sheetData>
  <mergeCells count="13">
    <mergeCell ref="A2:N2"/>
    <mergeCell ref="A3:M3"/>
    <mergeCell ref="D4:N4"/>
    <mergeCell ref="I5:N5"/>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10" sqref="A10"/>
    </sheetView>
  </sheetViews>
  <sheetFormatPr defaultColWidth="10.7083333333333" defaultRowHeight="14.25" customHeight="1"/>
  <cols>
    <col min="1" max="1" width="44" customWidth="1"/>
    <col min="2" max="14" width="12.85" customWidth="1"/>
  </cols>
  <sheetData>
    <row r="1" ht="13.5" customHeight="1" spans="1:14">
      <c r="A1" s="10"/>
      <c r="B1" s="10"/>
      <c r="C1" s="10"/>
      <c r="D1" s="10"/>
      <c r="E1" s="10"/>
      <c r="F1" s="10"/>
      <c r="G1" s="10"/>
      <c r="H1" s="10"/>
      <c r="I1" s="10"/>
      <c r="J1" s="10"/>
      <c r="K1" s="10"/>
      <c r="L1" s="10"/>
      <c r="M1" s="10"/>
      <c r="N1" s="14" t="s">
        <v>574</v>
      </c>
    </row>
    <row r="2" ht="45" customHeight="1" spans="1:14">
      <c r="A2" s="11" t="str">
        <f>"2026"&amp;"年对下转移支付预算表"</f>
        <v>2026年对下转移支付预算表</v>
      </c>
      <c r="B2" s="11"/>
      <c r="C2" s="11"/>
      <c r="D2" s="11"/>
      <c r="E2" s="11"/>
      <c r="F2" s="11"/>
      <c r="G2" s="11"/>
      <c r="H2" s="11"/>
      <c r="I2" s="11"/>
      <c r="J2" s="11"/>
      <c r="K2" s="11"/>
      <c r="L2" s="11"/>
      <c r="M2" s="11"/>
      <c r="N2" s="11"/>
    </row>
    <row r="3" ht="22.5" customHeight="1" spans="1:14">
      <c r="A3" s="10" t="str">
        <f>"单位名称："&amp;"楚雄彝族自治州疾病预防控制中心"</f>
        <v>单位名称：楚雄彝族自治州疾病预防控制中心</v>
      </c>
      <c r="B3" s="10"/>
      <c r="C3" s="10"/>
      <c r="D3" s="10"/>
      <c r="E3" s="10"/>
      <c r="F3" s="10"/>
      <c r="G3" s="10"/>
      <c r="H3" s="10"/>
      <c r="I3" s="10"/>
      <c r="J3" s="10"/>
      <c r="K3" s="10"/>
      <c r="L3" s="10"/>
      <c r="M3" s="10"/>
      <c r="N3" s="14" t="s">
        <v>56</v>
      </c>
    </row>
    <row r="4" ht="22.5" customHeight="1" spans="1:14">
      <c r="A4" s="5" t="s">
        <v>575</v>
      </c>
      <c r="B4" s="5" t="s">
        <v>199</v>
      </c>
      <c r="C4" s="5"/>
      <c r="D4" s="5"/>
      <c r="E4" s="5" t="s">
        <v>576</v>
      </c>
      <c r="F4" s="5"/>
      <c r="G4" s="5"/>
      <c r="H4" s="5"/>
      <c r="I4" s="5"/>
      <c r="J4" s="5"/>
      <c r="K4" s="5"/>
      <c r="L4" s="5"/>
      <c r="M4" s="5"/>
      <c r="N4" s="5"/>
    </row>
    <row r="5" ht="22.5" customHeight="1" spans="1:14">
      <c r="A5" s="5"/>
      <c r="B5" s="5" t="s">
        <v>59</v>
      </c>
      <c r="C5" s="5" t="s">
        <v>62</v>
      </c>
      <c r="D5" s="5" t="s">
        <v>548</v>
      </c>
      <c r="E5" s="5" t="s">
        <v>577</v>
      </c>
      <c r="F5" s="5" t="s">
        <v>578</v>
      </c>
      <c r="G5" s="5" t="s">
        <v>579</v>
      </c>
      <c r="H5" s="5" t="s">
        <v>580</v>
      </c>
      <c r="I5" s="5" t="s">
        <v>581</v>
      </c>
      <c r="J5" s="5" t="s">
        <v>582</v>
      </c>
      <c r="K5" s="5" t="s">
        <v>583</v>
      </c>
      <c r="L5" s="5" t="s">
        <v>584</v>
      </c>
      <c r="M5" s="5" t="s">
        <v>585</v>
      </c>
      <c r="N5" s="5" t="s">
        <v>586</v>
      </c>
    </row>
    <row r="6" ht="22.5" customHeight="1" spans="1:14">
      <c r="A6" s="24">
        <v>1</v>
      </c>
      <c r="B6" s="24">
        <v>2</v>
      </c>
      <c r="C6" s="24">
        <v>3</v>
      </c>
      <c r="D6" s="25">
        <v>4</v>
      </c>
      <c r="E6" s="24">
        <v>5</v>
      </c>
      <c r="F6" s="24">
        <v>6</v>
      </c>
      <c r="G6" s="25">
        <v>7</v>
      </c>
      <c r="H6" s="24">
        <v>8</v>
      </c>
      <c r="I6" s="24">
        <v>9</v>
      </c>
      <c r="J6" s="25">
        <v>10</v>
      </c>
      <c r="K6" s="24">
        <v>11</v>
      </c>
      <c r="L6" s="24">
        <v>12</v>
      </c>
      <c r="M6" s="25">
        <v>13</v>
      </c>
      <c r="N6" s="24">
        <v>14</v>
      </c>
    </row>
    <row r="7" ht="22.5" customHeight="1" spans="1:14">
      <c r="A7" s="7"/>
      <c r="B7" s="8"/>
      <c r="C7" s="8"/>
      <c r="D7" s="8"/>
      <c r="E7" s="8"/>
      <c r="F7" s="8"/>
      <c r="G7" s="8"/>
      <c r="H7" s="8"/>
      <c r="I7" s="8"/>
      <c r="J7" s="8"/>
      <c r="K7" s="8"/>
      <c r="L7" s="8"/>
      <c r="M7" s="8"/>
      <c r="N7" s="8"/>
    </row>
    <row r="8" ht="22.5" customHeight="1" spans="1:14">
      <c r="A8" s="7"/>
      <c r="B8" s="8"/>
      <c r="C8" s="8"/>
      <c r="D8" s="8"/>
      <c r="E8" s="8"/>
      <c r="F8" s="8"/>
      <c r="G8" s="8"/>
      <c r="H8" s="8"/>
      <c r="I8" s="8"/>
      <c r="J8" s="8"/>
      <c r="K8" s="8"/>
      <c r="L8" s="8"/>
      <c r="M8" s="8"/>
      <c r="N8" s="8"/>
    </row>
    <row r="9" ht="22.5" customHeight="1" spans="1:14">
      <c r="A9" s="7" t="s">
        <v>59</v>
      </c>
      <c r="B9" s="8"/>
      <c r="C9" s="8"/>
      <c r="D9" s="8"/>
      <c r="E9" s="8"/>
      <c r="F9" s="8"/>
      <c r="G9" s="8"/>
      <c r="H9" s="8"/>
      <c r="I9" s="8"/>
      <c r="J9" s="8"/>
      <c r="K9" s="8"/>
      <c r="L9" s="8"/>
      <c r="M9" s="8"/>
      <c r="N9" s="8"/>
    </row>
    <row r="10" customHeight="1" spans="1:1">
      <c r="A10" t="s">
        <v>537</v>
      </c>
    </row>
  </sheetData>
  <mergeCells count="5">
    <mergeCell ref="A2:N2"/>
    <mergeCell ref="A3:H3"/>
    <mergeCell ref="B4:D4"/>
    <mergeCell ref="E4:N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9"/>
  <sheetViews>
    <sheetView showZeros="0" workbookViewId="0">
      <selection activeCell="A9" sqref="A9"/>
    </sheetView>
  </sheetViews>
  <sheetFormatPr defaultColWidth="10.7083333333333" defaultRowHeight="12" customHeight="1"/>
  <cols>
    <col min="1" max="1" width="69.2833333333333" customWidth="1"/>
    <col min="2" max="2" width="41.1416666666667" customWidth="1"/>
    <col min="3" max="3" width="69.2833333333333" customWidth="1"/>
    <col min="4" max="4" width="20.85" customWidth="1"/>
    <col min="5" max="5" width="17.2833333333333" customWidth="1"/>
    <col min="6" max="6" width="30.2833333333333" customWidth="1"/>
    <col min="7" max="7" width="10.2833333333333" customWidth="1"/>
    <col min="8" max="8" width="18.7083333333333" customWidth="1"/>
    <col min="9" max="9" width="9.85" customWidth="1"/>
    <col min="10" max="10" width="16.85" customWidth="1"/>
    <col min="11" max="11" width="41.7" customWidth="1"/>
  </cols>
  <sheetData>
    <row r="1" ht="15.75" customHeight="1" spans="1:11">
      <c r="A1" s="19"/>
      <c r="B1" s="19"/>
      <c r="C1" s="19"/>
      <c r="D1" s="19"/>
      <c r="E1" s="19"/>
      <c r="F1" s="19"/>
      <c r="G1" s="19"/>
      <c r="H1" s="19"/>
      <c r="I1" s="19"/>
      <c r="J1" s="19"/>
      <c r="K1" s="23" t="s">
        <v>587</v>
      </c>
    </row>
    <row r="2" ht="45" customHeight="1" spans="1:11">
      <c r="A2" s="20" t="str">
        <f>"2026"&amp;"年对下转移支付绩效目标表"</f>
        <v>2026年对下转移支付绩效目标表</v>
      </c>
      <c r="B2" s="20"/>
      <c r="C2" s="20"/>
      <c r="D2" s="20"/>
      <c r="E2" s="20"/>
      <c r="F2" s="20"/>
      <c r="G2" s="20"/>
      <c r="H2" s="20"/>
      <c r="I2" s="20"/>
      <c r="J2" s="20"/>
      <c r="K2" s="20"/>
    </row>
    <row r="3" ht="15.75" customHeight="1" spans="1:11">
      <c r="A3" s="19" t="str">
        <f>"单位名称："&amp;"楚雄彝族自治州疾病预防控制中心"</f>
        <v>单位名称：楚雄彝族自治州疾病预防控制中心</v>
      </c>
      <c r="B3" s="19"/>
      <c r="C3" s="19"/>
      <c r="D3" s="19"/>
      <c r="E3" s="19"/>
      <c r="F3" s="19"/>
      <c r="G3" s="19"/>
      <c r="H3" s="19"/>
      <c r="I3" s="19"/>
      <c r="J3" s="19"/>
      <c r="K3" s="19"/>
    </row>
    <row r="4" ht="22.5" customHeight="1" spans="1:11">
      <c r="A4" s="9" t="s">
        <v>588</v>
      </c>
      <c r="B4" s="9" t="s">
        <v>193</v>
      </c>
      <c r="C4" s="9" t="s">
        <v>337</v>
      </c>
      <c r="D4" s="9" t="s">
        <v>338</v>
      </c>
      <c r="E4" s="9" t="s">
        <v>339</v>
      </c>
      <c r="F4" s="9" t="s">
        <v>340</v>
      </c>
      <c r="G4" s="9" t="s">
        <v>341</v>
      </c>
      <c r="H4" s="9" t="s">
        <v>342</v>
      </c>
      <c r="I4" s="9" t="s">
        <v>343</v>
      </c>
      <c r="J4" s="9" t="s">
        <v>344</v>
      </c>
      <c r="K4" s="9" t="s">
        <v>345</v>
      </c>
    </row>
    <row r="5" ht="22.5" customHeight="1" spans="1:11">
      <c r="A5" s="12">
        <v>1</v>
      </c>
      <c r="B5" s="21">
        <v>2</v>
      </c>
      <c r="C5" s="12">
        <v>3</v>
      </c>
      <c r="D5" s="21">
        <v>4</v>
      </c>
      <c r="E5" s="12">
        <v>5</v>
      </c>
      <c r="F5" s="21">
        <v>6</v>
      </c>
      <c r="G5" s="12">
        <v>7</v>
      </c>
      <c r="H5" s="21">
        <v>8</v>
      </c>
      <c r="I5" s="12">
        <v>9</v>
      </c>
      <c r="J5" s="21">
        <v>10</v>
      </c>
      <c r="K5" s="21">
        <v>11</v>
      </c>
    </row>
    <row r="6" ht="22.5" customHeight="1" spans="1:11">
      <c r="A6" s="22"/>
      <c r="B6" s="22"/>
      <c r="C6" s="22"/>
      <c r="D6" s="22"/>
      <c r="E6" s="22"/>
      <c r="F6" s="22"/>
      <c r="G6" s="22"/>
      <c r="H6" s="22"/>
      <c r="I6" s="22"/>
      <c r="J6" s="22"/>
      <c r="K6" s="22"/>
    </row>
    <row r="7" ht="22.5" customHeight="1" spans="1:11">
      <c r="A7" s="22"/>
      <c r="B7" s="22"/>
      <c r="C7" s="22"/>
      <c r="D7" s="22"/>
      <c r="E7" s="22"/>
      <c r="F7" s="22"/>
      <c r="G7" s="22"/>
      <c r="H7" s="22"/>
      <c r="I7" s="22"/>
      <c r="J7" s="22"/>
      <c r="K7" s="22"/>
    </row>
    <row r="8" ht="22.5" customHeight="1" spans="1:11">
      <c r="A8" s="22"/>
      <c r="B8" s="22"/>
      <c r="C8" s="22"/>
      <c r="D8" s="22"/>
      <c r="E8" s="22"/>
      <c r="F8" s="22"/>
      <c r="G8" s="22"/>
      <c r="H8" s="22"/>
      <c r="I8" s="22"/>
      <c r="J8" s="22"/>
      <c r="K8" s="22"/>
    </row>
    <row r="9" customHeight="1" spans="1:1">
      <c r="A9" t="s">
        <v>537</v>
      </c>
    </row>
  </sheetData>
  <mergeCells count="1">
    <mergeCell ref="A2:K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A10" sqref="A10"/>
    </sheetView>
  </sheetViews>
  <sheetFormatPr defaultColWidth="10.7083333333333" defaultRowHeight="12" customHeight="1" outlineLevelCol="7"/>
  <cols>
    <col min="1" max="1" width="33.85" customWidth="1"/>
    <col min="2" max="3" width="39.1416666666667" customWidth="1"/>
    <col min="4" max="4" width="24" customWidth="1"/>
    <col min="5" max="5" width="7.85" customWidth="1"/>
    <col min="6" max="8" width="12.85" customWidth="1"/>
  </cols>
  <sheetData>
    <row r="1" ht="14.25" customHeight="1" spans="1:8">
      <c r="A1" s="15"/>
      <c r="B1" s="15"/>
      <c r="C1" s="15"/>
      <c r="D1" s="15"/>
      <c r="E1" s="15"/>
      <c r="F1" s="15"/>
      <c r="G1" s="15"/>
      <c r="H1" s="14" t="s">
        <v>589</v>
      </c>
    </row>
    <row r="2" ht="45" customHeight="1" spans="1:8">
      <c r="A2" s="11" t="str">
        <f>"2026"&amp;"年新增资产配置表"</f>
        <v>2026年新增资产配置表</v>
      </c>
      <c r="B2" s="11"/>
      <c r="C2" s="11"/>
      <c r="D2" s="11"/>
      <c r="E2" s="11"/>
      <c r="F2" s="11"/>
      <c r="G2" s="11"/>
      <c r="H2" s="11"/>
    </row>
    <row r="3" ht="13.5" customHeight="1" spans="1:8">
      <c r="A3" s="10" t="str">
        <f>"单位名称："&amp;"楚雄彝族自治州疾病预防控制中心"</f>
        <v>单位名称：楚雄彝族自治州疾病预防控制中心</v>
      </c>
      <c r="B3" s="10"/>
      <c r="C3" s="10"/>
      <c r="D3" s="15"/>
      <c r="E3" s="15"/>
      <c r="F3" s="15"/>
      <c r="G3" s="15"/>
      <c r="H3" s="14" t="s">
        <v>56</v>
      </c>
    </row>
    <row r="4" ht="18" customHeight="1" spans="1:8">
      <c r="A4" s="5" t="s">
        <v>535</v>
      </c>
      <c r="B4" s="5" t="s">
        <v>590</v>
      </c>
      <c r="C4" s="5" t="s">
        <v>591</v>
      </c>
      <c r="D4" s="5" t="s">
        <v>592</v>
      </c>
      <c r="E4" s="5" t="s">
        <v>542</v>
      </c>
      <c r="F4" s="5" t="s">
        <v>593</v>
      </c>
      <c r="G4" s="5"/>
      <c r="H4" s="5"/>
    </row>
    <row r="5" ht="18" customHeight="1" spans="1:8">
      <c r="A5" s="5"/>
      <c r="B5" s="5"/>
      <c r="C5" s="5"/>
      <c r="D5" s="5"/>
      <c r="E5" s="5"/>
      <c r="F5" s="5" t="s">
        <v>543</v>
      </c>
      <c r="G5" s="5" t="s">
        <v>594</v>
      </c>
      <c r="H5" s="5" t="s">
        <v>595</v>
      </c>
    </row>
    <row r="6" ht="21" customHeight="1" spans="1:8">
      <c r="A6" s="16">
        <v>1</v>
      </c>
      <c r="B6" s="16">
        <v>2</v>
      </c>
      <c r="C6" s="16">
        <v>3</v>
      </c>
      <c r="D6" s="16">
        <v>4</v>
      </c>
      <c r="E6" s="16">
        <v>5</v>
      </c>
      <c r="F6" s="16">
        <v>6</v>
      </c>
      <c r="G6" s="16">
        <v>7</v>
      </c>
      <c r="H6" s="16">
        <v>8</v>
      </c>
    </row>
    <row r="7" ht="23.25" customHeight="1" spans="1:8">
      <c r="A7" s="7"/>
      <c r="B7" s="7"/>
      <c r="C7" s="7"/>
      <c r="D7" s="7"/>
      <c r="E7" s="17"/>
      <c r="F7" s="17"/>
      <c r="G7" s="17"/>
      <c r="H7" s="17"/>
    </row>
    <row r="8" ht="23.25" customHeight="1" spans="1:8">
      <c r="A8" s="7" t="s">
        <v>596</v>
      </c>
      <c r="B8" s="7"/>
      <c r="C8" s="7"/>
      <c r="D8" s="7"/>
      <c r="E8" s="17"/>
      <c r="F8" s="17"/>
      <c r="G8" s="17"/>
      <c r="H8" s="17"/>
    </row>
    <row r="9" ht="23.25" customHeight="1" spans="1:8">
      <c r="A9" s="9" t="s">
        <v>59</v>
      </c>
      <c r="B9" s="9"/>
      <c r="C9" s="9"/>
      <c r="D9" s="9"/>
      <c r="E9" s="9"/>
      <c r="F9" s="8"/>
      <c r="G9" s="18"/>
      <c r="H9" s="18"/>
    </row>
    <row r="10" customHeight="1" spans="1:1">
      <c r="A10" t="s">
        <v>537</v>
      </c>
    </row>
  </sheetData>
  <mergeCells count="9">
    <mergeCell ref="A2:H2"/>
    <mergeCell ref="A3:C3"/>
    <mergeCell ref="F4:H4"/>
    <mergeCell ref="A9:E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6"/>
  <sheetViews>
    <sheetView showZeros="0" workbookViewId="0">
      <selection activeCell="A1" sqref="A1"/>
    </sheetView>
  </sheetViews>
  <sheetFormatPr defaultColWidth="10.7083333333333" defaultRowHeight="14.25" customHeight="1"/>
  <cols>
    <col min="1" max="7" width="17.575" customWidth="1"/>
    <col min="8" max="11" width="12.85" customWidth="1"/>
  </cols>
  <sheetData>
    <row r="1" ht="15.75" customHeight="1" spans="1:11">
      <c r="A1" s="10"/>
      <c r="B1" s="10"/>
      <c r="C1" s="10"/>
      <c r="D1" s="10"/>
      <c r="E1" s="10"/>
      <c r="F1" s="10"/>
      <c r="G1" s="10"/>
      <c r="H1" s="10"/>
      <c r="I1" s="10"/>
      <c r="J1" s="10"/>
      <c r="K1" s="14" t="s">
        <v>597</v>
      </c>
    </row>
    <row r="2" ht="46.15" customHeight="1" spans="1:11">
      <c r="A2" s="11" t="str">
        <f>"2026"&amp;"年上级补助项目支出预算表"</f>
        <v>2026年上级补助项目支出预算表</v>
      </c>
      <c r="B2" s="11"/>
      <c r="C2" s="11"/>
      <c r="D2" s="11"/>
      <c r="E2" s="11"/>
      <c r="F2" s="11"/>
      <c r="G2" s="11"/>
      <c r="H2" s="11"/>
      <c r="I2" s="11"/>
      <c r="J2" s="11"/>
      <c r="K2" s="11"/>
    </row>
    <row r="3" ht="22.5" customHeight="1" spans="1:11">
      <c r="A3" s="10" t="str">
        <f>"单位名称："&amp;"楚雄彝族自治州疾病预防控制中心"</f>
        <v>单位名称：楚雄彝族自治州疾病预防控制中心</v>
      </c>
      <c r="B3" s="10"/>
      <c r="C3" s="10"/>
      <c r="D3" s="10"/>
      <c r="E3" s="10"/>
      <c r="F3" s="10"/>
      <c r="G3" s="10"/>
      <c r="H3" s="10"/>
      <c r="I3" s="10"/>
      <c r="J3" s="10"/>
      <c r="K3" s="14" t="s">
        <v>1</v>
      </c>
    </row>
    <row r="4" ht="22.5" customHeight="1" spans="1:11">
      <c r="A4" s="5" t="s">
        <v>309</v>
      </c>
      <c r="B4" s="5" t="s">
        <v>194</v>
      </c>
      <c r="C4" s="5" t="s">
        <v>192</v>
      </c>
      <c r="D4" s="5" t="s">
        <v>195</v>
      </c>
      <c r="E4" s="5" t="s">
        <v>196</v>
      </c>
      <c r="F4" s="5" t="s">
        <v>310</v>
      </c>
      <c r="G4" s="5" t="s">
        <v>311</v>
      </c>
      <c r="H4" s="5" t="s">
        <v>59</v>
      </c>
      <c r="I4" s="5" t="s">
        <v>598</v>
      </c>
      <c r="J4" s="5"/>
      <c r="K4" s="5"/>
    </row>
    <row r="5" ht="22.5" customHeight="1" spans="1:11">
      <c r="A5" s="5"/>
      <c r="B5" s="5"/>
      <c r="C5" s="5"/>
      <c r="D5" s="5"/>
      <c r="E5" s="5"/>
      <c r="F5" s="5"/>
      <c r="G5" s="5"/>
      <c r="H5" s="5" t="s">
        <v>61</v>
      </c>
      <c r="I5" s="5" t="s">
        <v>62</v>
      </c>
      <c r="J5" s="5" t="s">
        <v>63</v>
      </c>
      <c r="K5" s="5" t="s">
        <v>64</v>
      </c>
    </row>
    <row r="6" ht="22.5" customHeight="1" spans="1:11">
      <c r="A6" s="12">
        <v>1</v>
      </c>
      <c r="B6" s="12">
        <v>2</v>
      </c>
      <c r="C6" s="12">
        <v>3</v>
      </c>
      <c r="D6" s="13">
        <v>4</v>
      </c>
      <c r="E6" s="13">
        <v>5</v>
      </c>
      <c r="F6" s="13">
        <v>6</v>
      </c>
      <c r="G6" s="13">
        <v>7</v>
      </c>
      <c r="H6" s="13">
        <v>8</v>
      </c>
      <c r="I6" s="13">
        <v>9</v>
      </c>
      <c r="J6" s="13">
        <v>10</v>
      </c>
      <c r="K6" s="13">
        <v>11</v>
      </c>
    </row>
    <row r="7" ht="22.5" customHeight="1" spans="1:11">
      <c r="A7" s="7" t="s">
        <v>599</v>
      </c>
      <c r="B7" s="7" t="s">
        <v>434</v>
      </c>
      <c r="C7" s="7" t="s">
        <v>73</v>
      </c>
      <c r="D7" s="7"/>
      <c r="E7" s="7"/>
      <c r="F7" s="7"/>
      <c r="G7" s="7"/>
      <c r="H7" s="8">
        <v>1284200</v>
      </c>
      <c r="I7" s="8">
        <v>1284200</v>
      </c>
      <c r="J7" s="8"/>
      <c r="K7" s="8"/>
    </row>
    <row r="8" ht="22.5" customHeight="1" spans="1:11">
      <c r="A8" s="7" t="s">
        <v>596</v>
      </c>
      <c r="B8" s="7" t="s">
        <v>596</v>
      </c>
      <c r="C8" s="7" t="s">
        <v>596</v>
      </c>
      <c r="D8" s="7" t="s">
        <v>119</v>
      </c>
      <c r="E8" s="7" t="s">
        <v>120</v>
      </c>
      <c r="F8" s="7" t="s">
        <v>273</v>
      </c>
      <c r="G8" s="7" t="s">
        <v>274</v>
      </c>
      <c r="H8" s="8">
        <v>20000</v>
      </c>
      <c r="I8" s="8">
        <v>20000</v>
      </c>
      <c r="J8" s="8"/>
      <c r="K8" s="8"/>
    </row>
    <row r="9" ht="22.5" customHeight="1" spans="1:11">
      <c r="A9" s="7"/>
      <c r="B9" s="7"/>
      <c r="C9" s="7"/>
      <c r="D9" s="7" t="s">
        <v>119</v>
      </c>
      <c r="E9" s="7" t="s">
        <v>120</v>
      </c>
      <c r="F9" s="7" t="s">
        <v>269</v>
      </c>
      <c r="G9" s="7" t="s">
        <v>270</v>
      </c>
      <c r="H9" s="8">
        <v>70000</v>
      </c>
      <c r="I9" s="8">
        <v>70000</v>
      </c>
      <c r="J9" s="8"/>
      <c r="K9" s="8"/>
    </row>
    <row r="10" ht="22.5" customHeight="1" spans="1:11">
      <c r="A10" s="7"/>
      <c r="B10" s="7"/>
      <c r="C10" s="7"/>
      <c r="D10" s="7" t="s">
        <v>119</v>
      </c>
      <c r="E10" s="7" t="s">
        <v>120</v>
      </c>
      <c r="F10" s="7" t="s">
        <v>286</v>
      </c>
      <c r="G10" s="7" t="s">
        <v>287</v>
      </c>
      <c r="H10" s="8">
        <v>107000</v>
      </c>
      <c r="I10" s="8">
        <v>107000</v>
      </c>
      <c r="J10" s="8"/>
      <c r="K10" s="8"/>
    </row>
    <row r="11" ht="22.5" customHeight="1" spans="1:11">
      <c r="A11" s="7"/>
      <c r="B11" s="7"/>
      <c r="C11" s="7"/>
      <c r="D11" s="7" t="s">
        <v>119</v>
      </c>
      <c r="E11" s="7" t="s">
        <v>120</v>
      </c>
      <c r="F11" s="7" t="s">
        <v>600</v>
      </c>
      <c r="G11" s="7" t="s">
        <v>601</v>
      </c>
      <c r="H11" s="8">
        <v>677200</v>
      </c>
      <c r="I11" s="8">
        <v>677200</v>
      </c>
      <c r="J11" s="8"/>
      <c r="K11" s="8"/>
    </row>
    <row r="12" ht="22.5" customHeight="1" spans="1:11">
      <c r="A12" s="7"/>
      <c r="B12" s="7"/>
      <c r="C12" s="7"/>
      <c r="D12" s="7" t="s">
        <v>119</v>
      </c>
      <c r="E12" s="7" t="s">
        <v>120</v>
      </c>
      <c r="F12" s="7" t="s">
        <v>602</v>
      </c>
      <c r="G12" s="7" t="s">
        <v>603</v>
      </c>
      <c r="H12" s="8">
        <v>410000</v>
      </c>
      <c r="I12" s="8">
        <v>410000</v>
      </c>
      <c r="J12" s="8"/>
      <c r="K12" s="8"/>
    </row>
    <row r="13" ht="22.5" customHeight="1" spans="1:11">
      <c r="A13" s="7" t="s">
        <v>604</v>
      </c>
      <c r="B13" s="7" t="s">
        <v>380</v>
      </c>
      <c r="C13" s="7" t="s">
        <v>73</v>
      </c>
      <c r="D13" s="7"/>
      <c r="E13" s="7"/>
      <c r="F13" s="7"/>
      <c r="G13" s="7"/>
      <c r="H13" s="8">
        <v>10000</v>
      </c>
      <c r="I13" s="8">
        <v>10000</v>
      </c>
      <c r="J13" s="8"/>
      <c r="K13" s="8"/>
    </row>
    <row r="14" ht="22.5" customHeight="1" spans="1:11">
      <c r="A14" s="7"/>
      <c r="B14" s="7"/>
      <c r="C14" s="7"/>
      <c r="D14" s="7" t="s">
        <v>119</v>
      </c>
      <c r="E14" s="7" t="s">
        <v>120</v>
      </c>
      <c r="F14" s="7" t="s">
        <v>273</v>
      </c>
      <c r="G14" s="7" t="s">
        <v>274</v>
      </c>
      <c r="H14" s="8">
        <v>6100</v>
      </c>
      <c r="I14" s="8">
        <v>6100</v>
      </c>
      <c r="J14" s="8"/>
      <c r="K14" s="8"/>
    </row>
    <row r="15" ht="22.5" customHeight="1" spans="1:11">
      <c r="A15" s="7"/>
      <c r="B15" s="7"/>
      <c r="C15" s="7"/>
      <c r="D15" s="7" t="s">
        <v>119</v>
      </c>
      <c r="E15" s="7" t="s">
        <v>120</v>
      </c>
      <c r="F15" s="7" t="s">
        <v>286</v>
      </c>
      <c r="G15" s="7" t="s">
        <v>287</v>
      </c>
      <c r="H15" s="8">
        <v>3900</v>
      </c>
      <c r="I15" s="8">
        <v>3900</v>
      </c>
      <c r="J15" s="8"/>
      <c r="K15" s="8"/>
    </row>
    <row r="16" ht="22.5" customHeight="1" spans="1:11">
      <c r="A16" s="9" t="s">
        <v>59</v>
      </c>
      <c r="B16" s="9"/>
      <c r="C16" s="9"/>
      <c r="D16" s="9"/>
      <c r="E16" s="9"/>
      <c r="F16" s="9"/>
      <c r="G16" s="9"/>
      <c r="H16" s="8">
        <v>1294200</v>
      </c>
      <c r="I16" s="8">
        <v>1294200</v>
      </c>
      <c r="J16" s="8"/>
      <c r="K16" s="8"/>
    </row>
  </sheetData>
  <mergeCells count="12">
    <mergeCell ref="A2:K2"/>
    <mergeCell ref="A3:J3"/>
    <mergeCell ref="I4:K4"/>
    <mergeCell ref="A16:G16"/>
    <mergeCell ref="A4:A5"/>
    <mergeCell ref="B4:B5"/>
    <mergeCell ref="C4:C5"/>
    <mergeCell ref="D4:D5"/>
    <mergeCell ref="E4:E5"/>
    <mergeCell ref="F4:F5"/>
    <mergeCell ref="G4:G5"/>
    <mergeCell ref="H4:H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54.7916666666667" customWidth="1"/>
    <col min="4" max="4" width="8.70833333333333" customWidth="1"/>
    <col min="5" max="7" width="12.85" customWidth="1"/>
  </cols>
  <sheetData>
    <row r="1" ht="15" customHeight="1" spans="1:7">
      <c r="A1" s="1"/>
      <c r="B1" s="1"/>
      <c r="C1" s="1"/>
      <c r="D1" s="1"/>
      <c r="E1" s="1"/>
      <c r="F1" s="1"/>
      <c r="G1" s="2" t="s">
        <v>605</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"单位名称："&amp;"楚雄彝族自治州疾病预防控制中心"</f>
        <v>单位名称：楚雄彝族自治州疾病预防控制中心</v>
      </c>
      <c r="B3" s="4"/>
      <c r="C3" s="1"/>
      <c r="D3" s="1"/>
      <c r="E3" s="1"/>
      <c r="F3" s="1"/>
      <c r="G3" s="2" t="s">
        <v>56</v>
      </c>
    </row>
    <row r="4" ht="45" customHeight="1" spans="1:7">
      <c r="A4" s="5" t="s">
        <v>192</v>
      </c>
      <c r="B4" s="5" t="s">
        <v>309</v>
      </c>
      <c r="C4" s="5" t="s">
        <v>194</v>
      </c>
      <c r="D4" s="5" t="s">
        <v>606</v>
      </c>
      <c r="E4" s="5" t="s">
        <v>62</v>
      </c>
      <c r="F4" s="5"/>
      <c r="G4" s="5"/>
    </row>
    <row r="5" ht="45" customHeight="1" spans="1:7">
      <c r="A5" s="5"/>
      <c r="B5" s="5"/>
      <c r="C5" s="5"/>
      <c r="D5" s="5"/>
      <c r="E5" s="5" t="s">
        <v>607</v>
      </c>
      <c r="F5" s="5" t="s">
        <v>608</v>
      </c>
      <c r="G5" s="5" t="s">
        <v>609</v>
      </c>
    </row>
    <row r="6" ht="15" customHeight="1" spans="1:7">
      <c r="A6" s="6">
        <v>1</v>
      </c>
      <c r="B6" s="6">
        <v>2</v>
      </c>
      <c r="C6" s="6">
        <v>3</v>
      </c>
      <c r="D6" s="6">
        <v>4</v>
      </c>
      <c r="E6" s="6">
        <v>5</v>
      </c>
      <c r="F6" s="6">
        <v>6</v>
      </c>
      <c r="G6" s="6">
        <v>7</v>
      </c>
    </row>
    <row r="7" ht="22.5" customHeight="1" spans="1:7">
      <c r="A7" s="7" t="s">
        <v>73</v>
      </c>
      <c r="B7" s="7"/>
      <c r="C7" s="7"/>
      <c r="D7" s="7"/>
      <c r="E7" s="8">
        <v>450000</v>
      </c>
      <c r="F7" s="8"/>
      <c r="G7" s="8"/>
    </row>
    <row r="8" ht="22.5" customHeight="1" spans="1:7">
      <c r="A8" s="7"/>
      <c r="B8" s="7" t="s">
        <v>318</v>
      </c>
      <c r="C8" s="7" t="s">
        <v>328</v>
      </c>
      <c r="D8" s="7" t="s">
        <v>610</v>
      </c>
      <c r="E8" s="8">
        <v>100000</v>
      </c>
      <c r="F8" s="8"/>
      <c r="G8" s="8"/>
    </row>
    <row r="9" ht="22.5" customHeight="1" spans="1:7">
      <c r="A9" s="7"/>
      <c r="B9" s="7" t="s">
        <v>315</v>
      </c>
      <c r="C9" s="7" t="s">
        <v>314</v>
      </c>
      <c r="D9" s="7" t="s">
        <v>610</v>
      </c>
      <c r="E9" s="8">
        <v>220000</v>
      </c>
      <c r="F9" s="8"/>
      <c r="G9" s="8"/>
    </row>
    <row r="10" ht="22.5" customHeight="1" spans="1:7">
      <c r="A10" s="7"/>
      <c r="B10" s="7" t="s">
        <v>315</v>
      </c>
      <c r="C10" s="7" t="s">
        <v>322</v>
      </c>
      <c r="D10" s="7" t="s">
        <v>610</v>
      </c>
      <c r="E10" s="8">
        <v>130000</v>
      </c>
      <c r="F10" s="8"/>
      <c r="G10" s="8"/>
    </row>
    <row r="11" ht="22.5" customHeight="1" spans="1:7">
      <c r="A11" s="9" t="s">
        <v>59</v>
      </c>
      <c r="B11" s="9"/>
      <c r="C11" s="9"/>
      <c r="D11" s="9"/>
      <c r="E11" s="8">
        <v>450000</v>
      </c>
      <c r="F11" s="8"/>
      <c r="G11" s="8"/>
    </row>
  </sheetData>
  <mergeCells count="8">
    <mergeCell ref="A2:G2"/>
    <mergeCell ref="A3:B3"/>
    <mergeCell ref="E4:G4"/>
    <mergeCell ref="A11:D11"/>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1" sqref="A1"/>
    </sheetView>
  </sheetViews>
  <sheetFormatPr defaultColWidth="9" defaultRowHeight="13.5" customHeight="1"/>
  <cols>
    <col min="1" max="1" width="17.8416666666667" customWidth="1"/>
    <col min="2" max="2" width="30.1416666666667" customWidth="1"/>
    <col min="3" max="20" width="12.85" customWidth="1"/>
  </cols>
  <sheetData>
    <row r="1" ht="15.85" customHeight="1" spans="1:20">
      <c r="A1" s="58"/>
      <c r="B1" s="58"/>
      <c r="C1" s="58"/>
      <c r="D1" s="58"/>
      <c r="E1" s="58"/>
      <c r="F1" s="58"/>
      <c r="G1" s="58"/>
      <c r="H1" s="58"/>
      <c r="I1" s="58"/>
      <c r="J1" s="58"/>
      <c r="K1" s="58"/>
      <c r="L1" s="58"/>
      <c r="M1" s="58"/>
      <c r="N1" s="58"/>
      <c r="O1" s="58"/>
      <c r="P1" s="58"/>
      <c r="Q1" s="58"/>
      <c r="R1" s="58"/>
      <c r="S1" s="58"/>
      <c r="T1" s="23" t="s">
        <v>55</v>
      </c>
    </row>
    <row r="2" ht="30.75" customHeight="1" spans="1:20">
      <c r="A2" s="20" t="str">
        <f>"2026"&amp;"年部门收入预算表"</f>
        <v>2026年部门收入预算表</v>
      </c>
      <c r="B2" s="20"/>
      <c r="C2" s="20"/>
      <c r="D2" s="20"/>
      <c r="E2" s="20"/>
      <c r="F2" s="20"/>
      <c r="G2" s="20"/>
      <c r="H2" s="20"/>
      <c r="I2" s="20"/>
      <c r="J2" s="20"/>
      <c r="K2" s="20"/>
      <c r="L2" s="20"/>
      <c r="M2" s="20"/>
      <c r="N2" s="20"/>
      <c r="O2" s="20"/>
      <c r="P2" s="20"/>
      <c r="Q2" s="20"/>
      <c r="R2" s="20"/>
      <c r="S2" s="20"/>
      <c r="T2" s="20"/>
    </row>
    <row r="3" customHeight="1" spans="1:20">
      <c r="A3" s="19" t="str">
        <f>"单位名称："&amp;"楚雄彝族自治州疾病预防控制中心"</f>
        <v>单位名称：楚雄彝族自治州疾病预防控制中心</v>
      </c>
      <c r="B3" s="19"/>
      <c r="C3" s="23" t="s">
        <v>56</v>
      </c>
      <c r="D3" s="23"/>
      <c r="E3" s="23"/>
      <c r="F3" s="23"/>
      <c r="G3" s="23"/>
      <c r="H3" s="23"/>
      <c r="I3" s="23"/>
      <c r="J3" s="23"/>
      <c r="K3" s="23"/>
      <c r="L3" s="23"/>
      <c r="M3" s="23"/>
      <c r="N3" s="23"/>
      <c r="O3" s="23"/>
      <c r="P3" s="23"/>
      <c r="Q3" s="23"/>
      <c r="R3" s="23"/>
      <c r="S3" s="23"/>
      <c r="T3" s="23"/>
    </row>
    <row r="4" customHeight="1" spans="1:20">
      <c r="A4" s="9" t="s">
        <v>57</v>
      </c>
      <c r="B4" s="9" t="s">
        <v>58</v>
      </c>
      <c r="C4" s="9" t="s">
        <v>59</v>
      </c>
      <c r="D4" s="9" t="s">
        <v>60</v>
      </c>
      <c r="E4" s="9"/>
      <c r="F4" s="9"/>
      <c r="G4" s="9"/>
      <c r="H4" s="9"/>
      <c r="I4" s="9"/>
      <c r="J4" s="9"/>
      <c r="K4" s="9"/>
      <c r="L4" s="9"/>
      <c r="M4" s="9"/>
      <c r="N4" s="9"/>
      <c r="O4" s="9" t="s">
        <v>48</v>
      </c>
      <c r="P4" s="9"/>
      <c r="Q4" s="9"/>
      <c r="R4" s="9"/>
      <c r="S4" s="9"/>
      <c r="T4" s="9"/>
    </row>
    <row r="5" customHeight="1" spans="1:20">
      <c r="A5" s="9"/>
      <c r="B5" s="9"/>
      <c r="C5" s="9"/>
      <c r="D5" s="9" t="s">
        <v>61</v>
      </c>
      <c r="E5" s="9" t="s">
        <v>62</v>
      </c>
      <c r="F5" s="9" t="s">
        <v>63</v>
      </c>
      <c r="G5" s="9" t="s">
        <v>64</v>
      </c>
      <c r="H5" s="9" t="s">
        <v>65</v>
      </c>
      <c r="I5" s="9" t="s">
        <v>66</v>
      </c>
      <c r="J5" s="9"/>
      <c r="K5" s="9"/>
      <c r="L5" s="9"/>
      <c r="M5" s="9"/>
      <c r="N5" s="9"/>
      <c r="O5" s="9" t="s">
        <v>61</v>
      </c>
      <c r="P5" s="9" t="s">
        <v>62</v>
      </c>
      <c r="Q5" s="9" t="s">
        <v>63</v>
      </c>
      <c r="R5" s="9" t="s">
        <v>64</v>
      </c>
      <c r="S5" s="9" t="s">
        <v>65</v>
      </c>
      <c r="T5" s="9" t="s">
        <v>66</v>
      </c>
    </row>
    <row r="6" ht="26.25" customHeight="1" spans="1:20">
      <c r="A6" s="9"/>
      <c r="B6" s="9"/>
      <c r="C6" s="9"/>
      <c r="D6" s="9"/>
      <c r="E6" s="9"/>
      <c r="F6" s="9"/>
      <c r="G6" s="9"/>
      <c r="H6" s="9"/>
      <c r="I6" s="9" t="s">
        <v>61</v>
      </c>
      <c r="J6" s="9" t="s">
        <v>67</v>
      </c>
      <c r="K6" s="9" t="s">
        <v>68</v>
      </c>
      <c r="L6" s="9" t="s">
        <v>69</v>
      </c>
      <c r="M6" s="9" t="s">
        <v>70</v>
      </c>
      <c r="N6" s="9" t="s">
        <v>71</v>
      </c>
      <c r="O6" s="9"/>
      <c r="P6" s="9"/>
      <c r="Q6" s="9"/>
      <c r="R6" s="9"/>
      <c r="S6" s="9"/>
      <c r="T6" s="9"/>
    </row>
    <row r="7" ht="31.6" customHeight="1" spans="1:20">
      <c r="A7" s="51">
        <v>1</v>
      </c>
      <c r="B7" s="51">
        <v>2</v>
      </c>
      <c r="C7" s="51">
        <v>3</v>
      </c>
      <c r="D7" s="51">
        <v>4</v>
      </c>
      <c r="E7" s="51">
        <v>5</v>
      </c>
      <c r="F7" s="51">
        <v>6</v>
      </c>
      <c r="G7" s="51">
        <v>7</v>
      </c>
      <c r="H7" s="51">
        <v>8</v>
      </c>
      <c r="I7" s="51">
        <v>9</v>
      </c>
      <c r="J7" s="51">
        <v>10</v>
      </c>
      <c r="K7" s="51">
        <v>11</v>
      </c>
      <c r="L7" s="51">
        <v>12</v>
      </c>
      <c r="M7" s="51">
        <v>13</v>
      </c>
      <c r="N7" s="51">
        <v>14</v>
      </c>
      <c r="O7" s="51">
        <v>15</v>
      </c>
      <c r="P7" s="51">
        <v>16</v>
      </c>
      <c r="Q7" s="51">
        <v>17</v>
      </c>
      <c r="R7" s="51">
        <v>18</v>
      </c>
      <c r="S7" s="51">
        <v>19</v>
      </c>
      <c r="T7" s="51">
        <v>20</v>
      </c>
    </row>
    <row r="8" ht="31.6" customHeight="1" spans="1:20">
      <c r="A8" s="7" t="s">
        <v>72</v>
      </c>
      <c r="B8" s="7" t="s">
        <v>73</v>
      </c>
      <c r="C8" s="8">
        <v>36235942.89</v>
      </c>
      <c r="D8" s="8">
        <v>36235942.89</v>
      </c>
      <c r="E8" s="8">
        <v>35575942.89</v>
      </c>
      <c r="F8" s="8"/>
      <c r="G8" s="8"/>
      <c r="H8" s="8"/>
      <c r="I8" s="8">
        <v>660000</v>
      </c>
      <c r="J8" s="8"/>
      <c r="K8" s="8"/>
      <c r="L8" s="8"/>
      <c r="M8" s="8"/>
      <c r="N8" s="8">
        <v>660000</v>
      </c>
      <c r="O8" s="8"/>
      <c r="P8" s="8"/>
      <c r="Q8" s="8"/>
      <c r="R8" s="8"/>
      <c r="S8" s="8"/>
      <c r="T8" s="8"/>
    </row>
    <row r="9" ht="31.6" customHeight="1" spans="1:20">
      <c r="A9" s="77" t="s">
        <v>59</v>
      </c>
      <c r="B9" s="77"/>
      <c r="C9" s="8">
        <v>36235942.89</v>
      </c>
      <c r="D9" s="8">
        <v>36235942.89</v>
      </c>
      <c r="E9" s="8">
        <v>35575942.89</v>
      </c>
      <c r="F9" s="8"/>
      <c r="G9" s="8"/>
      <c r="H9" s="8"/>
      <c r="I9" s="8">
        <v>660000</v>
      </c>
      <c r="J9" s="8"/>
      <c r="K9" s="8"/>
      <c r="L9" s="8"/>
      <c r="M9" s="8"/>
      <c r="N9" s="8">
        <v>660000</v>
      </c>
      <c r="O9" s="8"/>
      <c r="P9" s="8"/>
      <c r="Q9" s="8"/>
      <c r="R9" s="8"/>
      <c r="S9" s="8"/>
      <c r="T9" s="8"/>
    </row>
  </sheetData>
  <mergeCells count="2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C1" workbookViewId="0">
      <selection activeCell="A1" sqref="A1"/>
    </sheetView>
  </sheetViews>
  <sheetFormatPr defaultColWidth="9" defaultRowHeight="13.5" customHeight="1"/>
  <cols>
    <col min="1" max="1" width="17.425" customWidth="1"/>
    <col min="2" max="2" width="32" customWidth="1"/>
    <col min="3" max="15" width="12.85" customWidth="1"/>
  </cols>
  <sheetData>
    <row r="1" ht="17.5" customHeight="1" spans="1:15">
      <c r="A1" s="61"/>
      <c r="B1" s="61"/>
      <c r="C1" s="61"/>
      <c r="D1" s="61"/>
      <c r="E1" s="61"/>
      <c r="F1" s="61"/>
      <c r="G1" s="61"/>
      <c r="H1" s="61"/>
      <c r="I1" s="61"/>
      <c r="J1" s="61"/>
      <c r="K1" s="61"/>
      <c r="L1" s="61"/>
      <c r="M1" s="61"/>
      <c r="N1" s="61"/>
      <c r="O1" s="2" t="s">
        <v>74</v>
      </c>
    </row>
    <row r="2" ht="30.75" customHeight="1" spans="1:15">
      <c r="A2" s="11" t="str">
        <f>"2026"&amp;"年部门支出预算表"</f>
        <v>2026年部门支出预算表</v>
      </c>
      <c r="B2" s="11"/>
      <c r="C2" s="11"/>
      <c r="D2" s="11"/>
      <c r="E2" s="11"/>
      <c r="F2" s="11"/>
      <c r="G2" s="11"/>
      <c r="H2" s="11"/>
      <c r="I2" s="11"/>
      <c r="J2" s="11"/>
      <c r="K2" s="11"/>
      <c r="L2" s="11"/>
      <c r="M2" s="11"/>
      <c r="N2" s="11"/>
      <c r="O2" s="11"/>
    </row>
    <row r="3" customHeight="1" spans="1:15">
      <c r="A3" s="4" t="str">
        <f>"单位名称："&amp;"楚雄彝族自治州疾病预防控制中心"</f>
        <v>单位名称：楚雄彝族自治州疾病预防控制中心</v>
      </c>
      <c r="B3" s="4"/>
      <c r="C3" s="2" t="s">
        <v>56</v>
      </c>
      <c r="D3" s="2"/>
      <c r="E3" s="2"/>
      <c r="F3" s="2"/>
      <c r="G3" s="2"/>
      <c r="H3" s="2"/>
      <c r="I3" s="2"/>
      <c r="J3" s="2"/>
      <c r="K3" s="2"/>
      <c r="L3" s="2"/>
      <c r="M3" s="2"/>
      <c r="N3" s="2"/>
      <c r="O3" s="2"/>
    </row>
    <row r="4" customHeight="1" spans="1:15">
      <c r="A4" s="9" t="s">
        <v>75</v>
      </c>
      <c r="B4" s="9" t="s">
        <v>76</v>
      </c>
      <c r="C4" s="9" t="s">
        <v>59</v>
      </c>
      <c r="D4" s="9" t="s">
        <v>62</v>
      </c>
      <c r="E4" s="9"/>
      <c r="F4" s="9"/>
      <c r="G4" s="9" t="s">
        <v>63</v>
      </c>
      <c r="H4" s="9" t="s">
        <v>64</v>
      </c>
      <c r="I4" s="9" t="s">
        <v>77</v>
      </c>
      <c r="J4" s="9" t="s">
        <v>66</v>
      </c>
      <c r="K4" s="9"/>
      <c r="L4" s="9"/>
      <c r="M4" s="9"/>
      <c r="N4" s="9"/>
      <c r="O4" s="9"/>
    </row>
    <row r="5" ht="27.75" customHeight="1" spans="1:15">
      <c r="A5" s="9"/>
      <c r="B5" s="9"/>
      <c r="C5" s="9"/>
      <c r="D5" s="9" t="s">
        <v>61</v>
      </c>
      <c r="E5" s="9" t="s">
        <v>78</v>
      </c>
      <c r="F5" s="9" t="s">
        <v>79</v>
      </c>
      <c r="G5" s="9"/>
      <c r="H5" s="9"/>
      <c r="I5" s="9"/>
      <c r="J5" s="9" t="s">
        <v>61</v>
      </c>
      <c r="K5" s="9" t="s">
        <v>80</v>
      </c>
      <c r="L5" s="9" t="s">
        <v>81</v>
      </c>
      <c r="M5" s="9" t="s">
        <v>82</v>
      </c>
      <c r="N5" s="9" t="s">
        <v>83</v>
      </c>
      <c r="O5" s="9" t="s">
        <v>84</v>
      </c>
    </row>
    <row r="6" ht="20.35" customHeight="1" spans="1:15">
      <c r="A6" s="72" t="s">
        <v>85</v>
      </c>
      <c r="B6" s="72" t="s">
        <v>86</v>
      </c>
      <c r="C6" s="72" t="s">
        <v>87</v>
      </c>
      <c r="D6" s="73" t="s">
        <v>88</v>
      </c>
      <c r="E6" s="73" t="s">
        <v>89</v>
      </c>
      <c r="F6" s="73" t="s">
        <v>90</v>
      </c>
      <c r="G6" s="73" t="s">
        <v>91</v>
      </c>
      <c r="H6" s="73" t="s">
        <v>92</v>
      </c>
      <c r="I6" s="73" t="s">
        <v>93</v>
      </c>
      <c r="J6" s="73" t="s">
        <v>94</v>
      </c>
      <c r="K6" s="73" t="s">
        <v>95</v>
      </c>
      <c r="L6" s="73" t="s">
        <v>96</v>
      </c>
      <c r="M6" s="73" t="s">
        <v>97</v>
      </c>
      <c r="N6" s="72" t="s">
        <v>98</v>
      </c>
      <c r="O6" s="78">
        <v>15</v>
      </c>
    </row>
    <row r="7" ht="24" customHeight="1" spans="1:15">
      <c r="A7" s="7" t="s">
        <v>99</v>
      </c>
      <c r="B7" s="74" t="s">
        <v>100</v>
      </c>
      <c r="C7" s="8">
        <v>7739212.5</v>
      </c>
      <c r="D7" s="8">
        <v>7739212.5</v>
      </c>
      <c r="E7" s="8">
        <v>7739212.5</v>
      </c>
      <c r="F7" s="8"/>
      <c r="G7" s="8"/>
      <c r="H7" s="8"/>
      <c r="I7" s="8"/>
      <c r="J7" s="8"/>
      <c r="K7" s="8"/>
      <c r="L7" s="8"/>
      <c r="M7" s="8"/>
      <c r="N7" s="8"/>
      <c r="O7" s="8"/>
    </row>
    <row r="8" ht="24" customHeight="1" spans="1:15">
      <c r="A8" s="59" t="s">
        <v>101</v>
      </c>
      <c r="B8" s="75" t="s">
        <v>102</v>
      </c>
      <c r="C8" s="8">
        <v>7691759.28</v>
      </c>
      <c r="D8" s="8">
        <v>7691759.28</v>
      </c>
      <c r="E8" s="8">
        <v>7691759.28</v>
      </c>
      <c r="F8" s="8"/>
      <c r="G8" s="8"/>
      <c r="H8" s="8"/>
      <c r="I8" s="8"/>
      <c r="J8" s="8"/>
      <c r="K8" s="8"/>
      <c r="L8" s="8"/>
      <c r="M8" s="8"/>
      <c r="N8" s="8"/>
      <c r="O8" s="8"/>
    </row>
    <row r="9" ht="24" customHeight="1" spans="1:15">
      <c r="A9" s="60" t="s">
        <v>103</v>
      </c>
      <c r="B9" s="76" t="s">
        <v>104</v>
      </c>
      <c r="C9" s="8">
        <v>204217.8</v>
      </c>
      <c r="D9" s="8">
        <v>204217.8</v>
      </c>
      <c r="E9" s="8">
        <v>204217.8</v>
      </c>
      <c r="F9" s="8"/>
      <c r="G9" s="8"/>
      <c r="H9" s="8"/>
      <c r="I9" s="8"/>
      <c r="J9" s="8"/>
      <c r="K9" s="8"/>
      <c r="L9" s="8"/>
      <c r="M9" s="8"/>
      <c r="N9" s="8"/>
      <c r="O9" s="8"/>
    </row>
    <row r="10" ht="24" customHeight="1" spans="1:15">
      <c r="A10" s="60" t="s">
        <v>105</v>
      </c>
      <c r="B10" s="76" t="s">
        <v>106</v>
      </c>
      <c r="C10" s="8">
        <v>3411160.2</v>
      </c>
      <c r="D10" s="8">
        <v>3411160.2</v>
      </c>
      <c r="E10" s="8">
        <v>3411160.2</v>
      </c>
      <c r="F10" s="8"/>
      <c r="G10" s="8"/>
      <c r="H10" s="8"/>
      <c r="I10" s="8"/>
      <c r="J10" s="8"/>
      <c r="K10" s="8"/>
      <c r="L10" s="8"/>
      <c r="M10" s="8"/>
      <c r="N10" s="8"/>
      <c r="O10" s="8"/>
    </row>
    <row r="11" ht="24" customHeight="1" spans="1:15">
      <c r="A11" s="60" t="s">
        <v>107</v>
      </c>
      <c r="B11" s="76" t="s">
        <v>108</v>
      </c>
      <c r="C11" s="8">
        <v>3365240.64</v>
      </c>
      <c r="D11" s="8">
        <v>3365240.64</v>
      </c>
      <c r="E11" s="8">
        <v>3365240.64</v>
      </c>
      <c r="F11" s="8"/>
      <c r="G11" s="8"/>
      <c r="H11" s="8"/>
      <c r="I11" s="8"/>
      <c r="J11" s="8"/>
      <c r="K11" s="8"/>
      <c r="L11" s="8"/>
      <c r="M11" s="8"/>
      <c r="N11" s="8"/>
      <c r="O11" s="8"/>
    </row>
    <row r="12" ht="24" customHeight="1" spans="1:15">
      <c r="A12" s="60" t="s">
        <v>109</v>
      </c>
      <c r="B12" s="76" t="s">
        <v>110</v>
      </c>
      <c r="C12" s="8">
        <v>711140.64</v>
      </c>
      <c r="D12" s="8">
        <v>711140.64</v>
      </c>
      <c r="E12" s="8">
        <v>711140.64</v>
      </c>
      <c r="F12" s="8"/>
      <c r="G12" s="8"/>
      <c r="H12" s="8"/>
      <c r="I12" s="8"/>
      <c r="J12" s="8"/>
      <c r="K12" s="8"/>
      <c r="L12" s="8"/>
      <c r="M12" s="8"/>
      <c r="N12" s="8"/>
      <c r="O12" s="8"/>
    </row>
    <row r="13" ht="24" customHeight="1" spans="1:15">
      <c r="A13" s="59" t="s">
        <v>111</v>
      </c>
      <c r="B13" s="75" t="s">
        <v>112</v>
      </c>
      <c r="C13" s="8">
        <v>47453.22</v>
      </c>
      <c r="D13" s="8">
        <v>47453.22</v>
      </c>
      <c r="E13" s="8">
        <v>47453.22</v>
      </c>
      <c r="F13" s="8"/>
      <c r="G13" s="8"/>
      <c r="H13" s="8"/>
      <c r="I13" s="8"/>
      <c r="J13" s="8"/>
      <c r="K13" s="8"/>
      <c r="L13" s="8"/>
      <c r="M13" s="8"/>
      <c r="N13" s="8"/>
      <c r="O13" s="8"/>
    </row>
    <row r="14" ht="24" customHeight="1" spans="1:15">
      <c r="A14" s="60" t="s">
        <v>113</v>
      </c>
      <c r="B14" s="76" t="s">
        <v>114</v>
      </c>
      <c r="C14" s="8">
        <v>47453.22</v>
      </c>
      <c r="D14" s="8">
        <v>47453.22</v>
      </c>
      <c r="E14" s="8">
        <v>47453.22</v>
      </c>
      <c r="F14" s="8"/>
      <c r="G14" s="8"/>
      <c r="H14" s="8"/>
      <c r="I14" s="8"/>
      <c r="J14" s="8"/>
      <c r="K14" s="8"/>
      <c r="L14" s="8"/>
      <c r="M14" s="8"/>
      <c r="N14" s="8"/>
      <c r="O14" s="8"/>
    </row>
    <row r="15" ht="24" customHeight="1" spans="1:15">
      <c r="A15" s="7" t="s">
        <v>115</v>
      </c>
      <c r="B15" s="74" t="s">
        <v>116</v>
      </c>
      <c r="C15" s="8">
        <v>26399587.11</v>
      </c>
      <c r="D15" s="8">
        <v>25739587.11</v>
      </c>
      <c r="E15" s="8">
        <v>25289587.11</v>
      </c>
      <c r="F15" s="8">
        <v>450000</v>
      </c>
      <c r="G15" s="8"/>
      <c r="H15" s="8"/>
      <c r="I15" s="8"/>
      <c r="J15" s="8">
        <v>660000</v>
      </c>
      <c r="K15" s="8"/>
      <c r="L15" s="8"/>
      <c r="M15" s="8"/>
      <c r="N15" s="8"/>
      <c r="O15" s="8">
        <v>660000</v>
      </c>
    </row>
    <row r="16" ht="24" customHeight="1" spans="1:15">
      <c r="A16" s="59" t="s">
        <v>117</v>
      </c>
      <c r="B16" s="75" t="s">
        <v>118</v>
      </c>
      <c r="C16" s="8">
        <v>24047080</v>
      </c>
      <c r="D16" s="8">
        <v>23387080</v>
      </c>
      <c r="E16" s="8">
        <v>22937080</v>
      </c>
      <c r="F16" s="8">
        <v>450000</v>
      </c>
      <c r="G16" s="8"/>
      <c r="H16" s="8"/>
      <c r="I16" s="8"/>
      <c r="J16" s="8">
        <v>660000</v>
      </c>
      <c r="K16" s="8"/>
      <c r="L16" s="8"/>
      <c r="M16" s="8"/>
      <c r="N16" s="8"/>
      <c r="O16" s="8">
        <v>660000</v>
      </c>
    </row>
    <row r="17" ht="24" customHeight="1" spans="1:15">
      <c r="A17" s="60" t="s">
        <v>119</v>
      </c>
      <c r="B17" s="76" t="s">
        <v>120</v>
      </c>
      <c r="C17" s="8">
        <v>24047080</v>
      </c>
      <c r="D17" s="8">
        <v>23387080</v>
      </c>
      <c r="E17" s="8">
        <v>22937080</v>
      </c>
      <c r="F17" s="8">
        <v>450000</v>
      </c>
      <c r="G17" s="8"/>
      <c r="H17" s="8"/>
      <c r="I17" s="8"/>
      <c r="J17" s="8">
        <v>660000</v>
      </c>
      <c r="K17" s="8"/>
      <c r="L17" s="8"/>
      <c r="M17" s="8"/>
      <c r="N17" s="8"/>
      <c r="O17" s="8">
        <v>660000</v>
      </c>
    </row>
    <row r="18" ht="24" customHeight="1" spans="1:15">
      <c r="A18" s="59" t="s">
        <v>121</v>
      </c>
      <c r="B18" s="75" t="s">
        <v>122</v>
      </c>
      <c r="C18" s="8">
        <v>2352507.11</v>
      </c>
      <c r="D18" s="8">
        <v>2352507.11</v>
      </c>
      <c r="E18" s="8">
        <v>2352507.11</v>
      </c>
      <c r="F18" s="8"/>
      <c r="G18" s="8"/>
      <c r="H18" s="8"/>
      <c r="I18" s="8"/>
      <c r="J18" s="8"/>
      <c r="K18" s="8"/>
      <c r="L18" s="8"/>
      <c r="M18" s="8"/>
      <c r="N18" s="8"/>
      <c r="O18" s="8"/>
    </row>
    <row r="19" ht="24" customHeight="1" spans="1:15">
      <c r="A19" s="60" t="s">
        <v>123</v>
      </c>
      <c r="B19" s="76" t="s">
        <v>124</v>
      </c>
      <c r="C19" s="8">
        <v>146261.81</v>
      </c>
      <c r="D19" s="8">
        <v>146261.81</v>
      </c>
      <c r="E19" s="8">
        <v>146261.81</v>
      </c>
      <c r="F19" s="8"/>
      <c r="G19" s="8"/>
      <c r="H19" s="8"/>
      <c r="I19" s="8"/>
      <c r="J19" s="8"/>
      <c r="K19" s="8"/>
      <c r="L19" s="8"/>
      <c r="M19" s="8"/>
      <c r="N19" s="8"/>
      <c r="O19" s="8"/>
    </row>
    <row r="20" ht="24" customHeight="1" spans="1:15">
      <c r="A20" s="60" t="s">
        <v>125</v>
      </c>
      <c r="B20" s="76" t="s">
        <v>126</v>
      </c>
      <c r="C20" s="8">
        <v>979401.62</v>
      </c>
      <c r="D20" s="8">
        <v>979401.62</v>
      </c>
      <c r="E20" s="8">
        <v>979401.62</v>
      </c>
      <c r="F20" s="8"/>
      <c r="G20" s="8"/>
      <c r="H20" s="8"/>
      <c r="I20" s="8"/>
      <c r="J20" s="8"/>
      <c r="K20" s="8"/>
      <c r="L20" s="8"/>
      <c r="M20" s="8"/>
      <c r="N20" s="8"/>
      <c r="O20" s="8"/>
    </row>
    <row r="21" ht="24" customHeight="1" spans="1:15">
      <c r="A21" s="60" t="s">
        <v>127</v>
      </c>
      <c r="B21" s="76" t="s">
        <v>128</v>
      </c>
      <c r="C21" s="8">
        <v>1122843.68</v>
      </c>
      <c r="D21" s="8">
        <v>1122843.68</v>
      </c>
      <c r="E21" s="8">
        <v>1122843.68</v>
      </c>
      <c r="F21" s="8"/>
      <c r="G21" s="8"/>
      <c r="H21" s="8"/>
      <c r="I21" s="8"/>
      <c r="J21" s="8"/>
      <c r="K21" s="8"/>
      <c r="L21" s="8"/>
      <c r="M21" s="8"/>
      <c r="N21" s="8"/>
      <c r="O21" s="8"/>
    </row>
    <row r="22" ht="24" customHeight="1" spans="1:15">
      <c r="A22" s="60" t="s">
        <v>129</v>
      </c>
      <c r="B22" s="76" t="s">
        <v>130</v>
      </c>
      <c r="C22" s="8">
        <v>104000</v>
      </c>
      <c r="D22" s="8">
        <v>104000</v>
      </c>
      <c r="E22" s="8">
        <v>104000</v>
      </c>
      <c r="F22" s="8"/>
      <c r="G22" s="8"/>
      <c r="H22" s="8"/>
      <c r="I22" s="8"/>
      <c r="J22" s="8"/>
      <c r="K22" s="8"/>
      <c r="L22" s="8"/>
      <c r="M22" s="8"/>
      <c r="N22" s="8"/>
      <c r="O22" s="8"/>
    </row>
    <row r="23" ht="24" customHeight="1" spans="1:15">
      <c r="A23" s="7" t="s">
        <v>131</v>
      </c>
      <c r="B23" s="74" t="s">
        <v>132</v>
      </c>
      <c r="C23" s="8">
        <v>2097143.28</v>
      </c>
      <c r="D23" s="8">
        <v>2097143.28</v>
      </c>
      <c r="E23" s="8">
        <v>2097143.28</v>
      </c>
      <c r="F23" s="8"/>
      <c r="G23" s="8"/>
      <c r="H23" s="8"/>
      <c r="I23" s="8"/>
      <c r="J23" s="8"/>
      <c r="K23" s="8"/>
      <c r="L23" s="8"/>
      <c r="M23" s="8"/>
      <c r="N23" s="8"/>
      <c r="O23" s="8"/>
    </row>
    <row r="24" ht="24" customHeight="1" spans="1:15">
      <c r="A24" s="59" t="s">
        <v>133</v>
      </c>
      <c r="B24" s="75" t="s">
        <v>134</v>
      </c>
      <c r="C24" s="8">
        <v>2097143.28</v>
      </c>
      <c r="D24" s="8">
        <v>2097143.28</v>
      </c>
      <c r="E24" s="8">
        <v>2097143.28</v>
      </c>
      <c r="F24" s="8"/>
      <c r="G24" s="8"/>
      <c r="H24" s="8"/>
      <c r="I24" s="8"/>
      <c r="J24" s="8"/>
      <c r="K24" s="8"/>
      <c r="L24" s="8"/>
      <c r="M24" s="8"/>
      <c r="N24" s="8"/>
      <c r="O24" s="8"/>
    </row>
    <row r="25" ht="24" customHeight="1" spans="1:15">
      <c r="A25" s="60" t="s">
        <v>135</v>
      </c>
      <c r="B25" s="76" t="s">
        <v>136</v>
      </c>
      <c r="C25" s="8">
        <v>2097143.28</v>
      </c>
      <c r="D25" s="8">
        <v>2097143.28</v>
      </c>
      <c r="E25" s="8">
        <v>2097143.28</v>
      </c>
      <c r="F25" s="8"/>
      <c r="G25" s="8"/>
      <c r="H25" s="8"/>
      <c r="I25" s="8"/>
      <c r="J25" s="8"/>
      <c r="K25" s="8"/>
      <c r="L25" s="8"/>
      <c r="M25" s="8"/>
      <c r="N25" s="8"/>
      <c r="O25" s="8"/>
    </row>
    <row r="26" ht="29.35" customHeight="1" spans="1:15">
      <c r="A26" s="77" t="s">
        <v>59</v>
      </c>
      <c r="B26" s="77"/>
      <c r="C26" s="8">
        <v>36235942.89</v>
      </c>
      <c r="D26" s="8">
        <v>35575942.89</v>
      </c>
      <c r="E26" s="8">
        <v>35125942.89</v>
      </c>
      <c r="F26" s="8">
        <v>450000</v>
      </c>
      <c r="G26" s="8"/>
      <c r="H26" s="8"/>
      <c r="I26" s="8"/>
      <c r="J26" s="8">
        <v>660000</v>
      </c>
      <c r="K26" s="8"/>
      <c r="L26" s="8"/>
      <c r="M26" s="8"/>
      <c r="N26" s="8"/>
      <c r="O26" s="8">
        <v>660000</v>
      </c>
    </row>
  </sheetData>
  <mergeCells count="12">
    <mergeCell ref="A2:O2"/>
    <mergeCell ref="A3:B3"/>
    <mergeCell ref="C3:O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selection activeCell="A1" sqref="A1:D1"/>
    </sheetView>
  </sheetViews>
  <sheetFormatPr defaultColWidth="9" defaultRowHeight="13.5" customHeight="1" outlineLevelCol="3"/>
  <cols>
    <col min="1" max="1" width="35.125" customWidth="1"/>
    <col min="2" max="2" width="24.85" customWidth="1"/>
    <col min="3" max="3" width="34.125" customWidth="1"/>
    <col min="4" max="4" width="20.9916666666667" customWidth="1"/>
  </cols>
  <sheetData>
    <row r="1" ht="13.15" customHeight="1" spans="1:4">
      <c r="A1" s="14" t="s">
        <v>137</v>
      </c>
      <c r="B1" s="14"/>
      <c r="C1" s="14"/>
      <c r="D1" s="14"/>
    </row>
    <row r="2" ht="43.15" customHeight="1" spans="1:4">
      <c r="A2" s="11" t="str">
        <f>"2026"&amp;"年部门财政拨款收支预算总表"</f>
        <v>2026年部门财政拨款收支预算总表</v>
      </c>
      <c r="B2" s="11"/>
      <c r="C2" s="11"/>
      <c r="D2" s="11"/>
    </row>
    <row r="3" customHeight="1" spans="1:4">
      <c r="A3" s="4" t="str">
        <f>"单位名称："&amp;"楚雄彝族自治州疾病预防控制中心"</f>
        <v>单位名称：楚雄彝族自治州疾病预防控制中心</v>
      </c>
      <c r="B3" s="4"/>
      <c r="C3" s="61"/>
      <c r="D3" s="2" t="s">
        <v>56</v>
      </c>
    </row>
    <row r="4" customHeight="1" spans="1:4">
      <c r="A4" s="62" t="s">
        <v>138</v>
      </c>
      <c r="B4" s="62"/>
      <c r="C4" s="62" t="s">
        <v>139</v>
      </c>
      <c r="D4" s="62"/>
    </row>
    <row r="5" ht="42" customHeight="1" spans="1:4">
      <c r="A5" s="62" t="s">
        <v>4</v>
      </c>
      <c r="B5" s="62" t="str">
        <f t="shared" ref="B5:D5" si="0">"2026"&amp;"年预算数"</f>
        <v>2026年预算数</v>
      </c>
      <c r="C5" s="5" t="s">
        <v>140</v>
      </c>
      <c r="D5" s="62" t="str">
        <f t="shared" si="0"/>
        <v>2026年预算数</v>
      </c>
    </row>
    <row r="6" ht="24.1" customHeight="1" spans="1:4">
      <c r="A6" s="63" t="s">
        <v>141</v>
      </c>
      <c r="B6" s="8">
        <v>35575942.89</v>
      </c>
      <c r="C6" s="64" t="s">
        <v>142</v>
      </c>
      <c r="D6" s="8">
        <v>35575942.89</v>
      </c>
    </row>
    <row r="7" ht="24.1" customHeight="1" spans="1:4">
      <c r="A7" s="63" t="s">
        <v>143</v>
      </c>
      <c r="B7" s="8">
        <v>35575942.89</v>
      </c>
      <c r="C7" s="64" t="s">
        <v>144</v>
      </c>
      <c r="D7" s="8"/>
    </row>
    <row r="8" ht="24.1" customHeight="1" spans="1:4">
      <c r="A8" s="63" t="s">
        <v>145</v>
      </c>
      <c r="B8" s="8"/>
      <c r="C8" s="64" t="s">
        <v>146</v>
      </c>
      <c r="D8" s="8"/>
    </row>
    <row r="9" ht="24.1" customHeight="1" spans="1:4">
      <c r="A9" s="63" t="s">
        <v>147</v>
      </c>
      <c r="B9" s="8"/>
      <c r="C9" s="64" t="s">
        <v>148</v>
      </c>
      <c r="D9" s="8"/>
    </row>
    <row r="10" ht="24.1" customHeight="1" spans="1:4">
      <c r="A10" s="63" t="s">
        <v>149</v>
      </c>
      <c r="B10" s="8"/>
      <c r="C10" s="64" t="s">
        <v>150</v>
      </c>
      <c r="D10" s="8"/>
    </row>
    <row r="11" ht="24.1" customHeight="1" spans="1:4">
      <c r="A11" s="63" t="s">
        <v>143</v>
      </c>
      <c r="B11" s="8"/>
      <c r="C11" s="64" t="s">
        <v>151</v>
      </c>
      <c r="D11" s="8"/>
    </row>
    <row r="12" ht="24.1" customHeight="1" spans="1:4">
      <c r="A12" s="65" t="s">
        <v>145</v>
      </c>
      <c r="B12" s="8"/>
      <c r="C12" s="66" t="s">
        <v>152</v>
      </c>
      <c r="D12" s="8"/>
    </row>
    <row r="13" ht="24.1" customHeight="1" spans="1:4">
      <c r="A13" s="65" t="s">
        <v>147</v>
      </c>
      <c r="B13" s="8"/>
      <c r="C13" s="66" t="s">
        <v>153</v>
      </c>
      <c r="D13" s="8"/>
    </row>
    <row r="14" ht="24.1" customHeight="1" spans="1:4">
      <c r="A14" s="67"/>
      <c r="B14" s="8"/>
      <c r="C14" s="66" t="s">
        <v>154</v>
      </c>
      <c r="D14" s="8">
        <v>7739212.5</v>
      </c>
    </row>
    <row r="15" ht="24.1" customHeight="1" spans="1:4">
      <c r="A15" s="67"/>
      <c r="B15" s="8"/>
      <c r="C15" s="66" t="s">
        <v>155</v>
      </c>
      <c r="D15" s="8"/>
    </row>
    <row r="16" ht="24.1" customHeight="1" spans="1:4">
      <c r="A16" s="67"/>
      <c r="B16" s="8"/>
      <c r="C16" s="66" t="s">
        <v>156</v>
      </c>
      <c r="D16" s="8">
        <v>25739587.11</v>
      </c>
    </row>
    <row r="17" ht="24.1" customHeight="1" spans="1:4">
      <c r="A17" s="67"/>
      <c r="B17" s="8"/>
      <c r="C17" s="66" t="s">
        <v>157</v>
      </c>
      <c r="D17" s="8"/>
    </row>
    <row r="18" ht="24.1" customHeight="1" spans="1:4">
      <c r="A18" s="67"/>
      <c r="B18" s="8"/>
      <c r="C18" s="66" t="s">
        <v>158</v>
      </c>
      <c r="D18" s="8"/>
    </row>
    <row r="19" ht="24.1" customHeight="1" spans="1:4">
      <c r="A19" s="67"/>
      <c r="B19" s="8"/>
      <c r="C19" s="66" t="s">
        <v>159</v>
      </c>
      <c r="D19" s="8"/>
    </row>
    <row r="20" ht="24.1" customHeight="1" spans="1:4">
      <c r="A20" s="67"/>
      <c r="B20" s="8"/>
      <c r="C20" s="66" t="s">
        <v>160</v>
      </c>
      <c r="D20" s="8"/>
    </row>
    <row r="21" ht="24.1" customHeight="1" spans="1:4">
      <c r="A21" s="67"/>
      <c r="B21" s="8"/>
      <c r="C21" s="66" t="s">
        <v>161</v>
      </c>
      <c r="D21" s="8"/>
    </row>
    <row r="22" ht="24.1" customHeight="1" spans="1:4">
      <c r="A22" s="67"/>
      <c r="B22" s="8"/>
      <c r="C22" s="66" t="s">
        <v>162</v>
      </c>
      <c r="D22" s="8"/>
    </row>
    <row r="23" ht="24.1" customHeight="1" spans="1:4">
      <c r="A23" s="67"/>
      <c r="B23" s="8"/>
      <c r="C23" s="66" t="s">
        <v>163</v>
      </c>
      <c r="D23" s="8"/>
    </row>
    <row r="24" ht="24.1" customHeight="1" spans="1:4">
      <c r="A24" s="67"/>
      <c r="B24" s="8"/>
      <c r="C24" s="66" t="s">
        <v>164</v>
      </c>
      <c r="D24" s="8"/>
    </row>
    <row r="25" ht="24.1" customHeight="1" spans="1:4">
      <c r="A25" s="67"/>
      <c r="B25" s="8"/>
      <c r="C25" s="66" t="s">
        <v>165</v>
      </c>
      <c r="D25" s="8"/>
    </row>
    <row r="26" ht="24.1" customHeight="1" spans="1:4">
      <c r="A26" s="67"/>
      <c r="B26" s="8"/>
      <c r="C26" s="66" t="s">
        <v>166</v>
      </c>
      <c r="D26" s="8">
        <v>2097143.28</v>
      </c>
    </row>
    <row r="27" ht="24.1" customHeight="1" spans="1:4">
      <c r="A27" s="67"/>
      <c r="B27" s="8"/>
      <c r="C27" s="66" t="s">
        <v>167</v>
      </c>
      <c r="D27" s="8"/>
    </row>
    <row r="28" ht="24.1" customHeight="1" spans="1:4">
      <c r="A28" s="67"/>
      <c r="B28" s="8"/>
      <c r="C28" s="66" t="s">
        <v>168</v>
      </c>
      <c r="D28" s="8"/>
    </row>
    <row r="29" ht="24.1" customHeight="1" spans="1:4">
      <c r="A29" s="67"/>
      <c r="B29" s="8"/>
      <c r="C29" s="66" t="s">
        <v>169</v>
      </c>
      <c r="D29" s="8"/>
    </row>
    <row r="30" ht="24.1" customHeight="1" spans="1:4">
      <c r="A30" s="67"/>
      <c r="B30" s="8"/>
      <c r="C30" s="66" t="s">
        <v>170</v>
      </c>
      <c r="D30" s="8"/>
    </row>
    <row r="31" ht="24.1" customHeight="1" spans="1:4">
      <c r="A31" s="67"/>
      <c r="B31" s="8"/>
      <c r="C31" s="65" t="s">
        <v>171</v>
      </c>
      <c r="D31" s="8"/>
    </row>
    <row r="32" ht="24.1" customHeight="1" spans="1:4">
      <c r="A32" s="67"/>
      <c r="B32" s="8"/>
      <c r="C32" s="65" t="s">
        <v>172</v>
      </c>
      <c r="D32" s="8"/>
    </row>
    <row r="33" ht="24.1" customHeight="1" spans="1:4">
      <c r="A33" s="67"/>
      <c r="B33" s="8"/>
      <c r="C33" s="68" t="s">
        <v>173</v>
      </c>
      <c r="D33" s="8"/>
    </row>
    <row r="34" ht="24" customHeight="1" spans="1:4">
      <c r="A34" s="69"/>
      <c r="B34" s="8"/>
      <c r="C34" s="70" t="s">
        <v>174</v>
      </c>
      <c r="D34" s="8"/>
    </row>
    <row r="35" ht="24" customHeight="1" spans="1:4">
      <c r="A35" s="69"/>
      <c r="B35" s="8"/>
      <c r="C35" s="70" t="s">
        <v>175</v>
      </c>
      <c r="D35" s="8"/>
    </row>
    <row r="36" ht="24" customHeight="1" spans="1:4">
      <c r="A36" s="69"/>
      <c r="B36" s="8"/>
      <c r="C36" s="70" t="s">
        <v>176</v>
      </c>
      <c r="D36" s="8"/>
    </row>
    <row r="37" ht="24" customHeight="1" spans="1:4">
      <c r="A37" s="69"/>
      <c r="B37" s="8"/>
      <c r="C37" s="68" t="s">
        <v>177</v>
      </c>
      <c r="D37" s="71"/>
    </row>
    <row r="38" ht="24.1" customHeight="1" spans="1:4">
      <c r="A38" s="69" t="s">
        <v>53</v>
      </c>
      <c r="B38" s="8">
        <v>35575942.89</v>
      </c>
      <c r="C38" s="69" t="s">
        <v>178</v>
      </c>
      <c r="D38" s="8">
        <v>35575942.89</v>
      </c>
    </row>
  </sheetData>
  <mergeCells count="5">
    <mergeCell ref="A1:D1"/>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1" sqref="A1:G1"/>
    </sheetView>
  </sheetViews>
  <sheetFormatPr defaultColWidth="9" defaultRowHeight="13.5" customHeight="1" outlineLevelCol="6"/>
  <cols>
    <col min="1" max="1" width="18.575" customWidth="1"/>
    <col min="2" max="2" width="21.8416666666667" customWidth="1"/>
    <col min="3" max="7" width="12.85" customWidth="1"/>
  </cols>
  <sheetData>
    <row r="1" ht="15.4" customHeight="1" spans="1:7">
      <c r="A1" s="23" t="s">
        <v>179</v>
      </c>
      <c r="B1" s="23"/>
      <c r="C1" s="23"/>
      <c r="D1" s="23"/>
      <c r="E1" s="23"/>
      <c r="F1" s="23"/>
      <c r="G1" s="23"/>
    </row>
    <row r="2" ht="35.65" customHeight="1" spans="1:7">
      <c r="A2" s="20" t="str">
        <f>"2026"&amp;"年一般公共预算支出预算表（按功能科目分类）"</f>
        <v>2026年一般公共预算支出预算表（按功能科目分类）</v>
      </c>
      <c r="B2" s="20"/>
      <c r="C2" s="20"/>
      <c r="D2" s="20"/>
      <c r="E2" s="20"/>
      <c r="F2" s="20"/>
      <c r="G2" s="20"/>
    </row>
    <row r="3" ht="26.35" customHeight="1" spans="1:7">
      <c r="A3" s="19" t="str">
        <f>"单位名称："&amp;"楚雄彝族自治州疾病预防控制中心"</f>
        <v>单位名称：楚雄彝族自治州疾病预防控制中心</v>
      </c>
      <c r="B3" s="19"/>
      <c r="C3" s="19"/>
      <c r="D3" s="19"/>
      <c r="E3" s="19"/>
      <c r="F3" s="58"/>
      <c r="G3" s="23" t="s">
        <v>1</v>
      </c>
    </row>
    <row r="4" ht="18.85" customHeight="1" spans="1:7">
      <c r="A4" s="9" t="s">
        <v>180</v>
      </c>
      <c r="B4" s="9"/>
      <c r="C4" s="9" t="s">
        <v>59</v>
      </c>
      <c r="D4" s="9" t="s">
        <v>78</v>
      </c>
      <c r="E4" s="9"/>
      <c r="F4" s="9"/>
      <c r="G4" s="9" t="s">
        <v>79</v>
      </c>
    </row>
    <row r="5" ht="18.85" customHeight="1" spans="1:7">
      <c r="A5" s="9" t="s">
        <v>75</v>
      </c>
      <c r="B5" s="9" t="s">
        <v>76</v>
      </c>
      <c r="C5" s="9"/>
      <c r="D5" s="9" t="s">
        <v>61</v>
      </c>
      <c r="E5" s="9" t="s">
        <v>181</v>
      </c>
      <c r="F5" s="9" t="s">
        <v>182</v>
      </c>
      <c r="G5" s="9"/>
    </row>
    <row r="6" ht="18.85" customHeight="1" spans="1:7">
      <c r="A6" s="9" t="s">
        <v>85</v>
      </c>
      <c r="B6" s="9">
        <v>2</v>
      </c>
      <c r="C6" s="9" t="s">
        <v>87</v>
      </c>
      <c r="D6" s="9" t="s">
        <v>88</v>
      </c>
      <c r="E6" s="9" t="s">
        <v>89</v>
      </c>
      <c r="F6" s="9" t="s">
        <v>90</v>
      </c>
      <c r="G6" s="9" t="s">
        <v>91</v>
      </c>
    </row>
    <row r="7" ht="18.85" customHeight="1" spans="1:7">
      <c r="A7" s="7" t="s">
        <v>99</v>
      </c>
      <c r="B7" s="7" t="s">
        <v>100</v>
      </c>
      <c r="C7" s="8">
        <v>7739212.5</v>
      </c>
      <c r="D7" s="8">
        <v>7739212.5</v>
      </c>
      <c r="E7" s="8">
        <v>7642012.5</v>
      </c>
      <c r="F7" s="8">
        <v>97200</v>
      </c>
      <c r="G7" s="8"/>
    </row>
    <row r="8" ht="18.85" customHeight="1" spans="1:7">
      <c r="A8" s="59" t="s">
        <v>101</v>
      </c>
      <c r="B8" s="59" t="s">
        <v>102</v>
      </c>
      <c r="C8" s="8">
        <v>7691759.28</v>
      </c>
      <c r="D8" s="8">
        <v>7691759.28</v>
      </c>
      <c r="E8" s="8">
        <v>7594559.28</v>
      </c>
      <c r="F8" s="8">
        <v>97200</v>
      </c>
      <c r="G8" s="8"/>
    </row>
    <row r="9" ht="18.85" customHeight="1" spans="1:7">
      <c r="A9" s="60" t="s">
        <v>103</v>
      </c>
      <c r="B9" s="60" t="s">
        <v>104</v>
      </c>
      <c r="C9" s="8">
        <v>204217.8</v>
      </c>
      <c r="D9" s="8">
        <v>204217.8</v>
      </c>
      <c r="E9" s="8">
        <v>198817.8</v>
      </c>
      <c r="F9" s="8">
        <v>5400</v>
      </c>
      <c r="G9" s="8"/>
    </row>
    <row r="10" ht="18.85" customHeight="1" spans="1:7">
      <c r="A10" s="60" t="s">
        <v>105</v>
      </c>
      <c r="B10" s="60" t="s">
        <v>106</v>
      </c>
      <c r="C10" s="8">
        <v>3411160.2</v>
      </c>
      <c r="D10" s="8">
        <v>3411160.2</v>
      </c>
      <c r="E10" s="8">
        <v>3319360.2</v>
      </c>
      <c r="F10" s="8">
        <v>91800</v>
      </c>
      <c r="G10" s="8"/>
    </row>
    <row r="11" ht="18.85" customHeight="1" spans="1:7">
      <c r="A11" s="60" t="s">
        <v>107</v>
      </c>
      <c r="B11" s="60" t="s">
        <v>108</v>
      </c>
      <c r="C11" s="8">
        <v>3365240.64</v>
      </c>
      <c r="D11" s="8">
        <v>3365240.64</v>
      </c>
      <c r="E11" s="8">
        <v>3365240.64</v>
      </c>
      <c r="F11" s="8"/>
      <c r="G11" s="8"/>
    </row>
    <row r="12" ht="18.85" customHeight="1" spans="1:7">
      <c r="A12" s="60" t="s">
        <v>109</v>
      </c>
      <c r="B12" s="60" t="s">
        <v>110</v>
      </c>
      <c r="C12" s="8">
        <v>711140.64</v>
      </c>
      <c r="D12" s="8">
        <v>711140.64</v>
      </c>
      <c r="E12" s="8">
        <v>711140.64</v>
      </c>
      <c r="F12" s="8"/>
      <c r="G12" s="8"/>
    </row>
    <row r="13" ht="18.85" customHeight="1" spans="1:7">
      <c r="A13" s="59" t="s">
        <v>111</v>
      </c>
      <c r="B13" s="59" t="s">
        <v>112</v>
      </c>
      <c r="C13" s="8">
        <v>47453.22</v>
      </c>
      <c r="D13" s="8">
        <v>47453.22</v>
      </c>
      <c r="E13" s="8">
        <v>47453.22</v>
      </c>
      <c r="F13" s="8"/>
      <c r="G13" s="8"/>
    </row>
    <row r="14" ht="18.85" customHeight="1" spans="1:7">
      <c r="A14" s="60" t="s">
        <v>113</v>
      </c>
      <c r="B14" s="60" t="s">
        <v>114</v>
      </c>
      <c r="C14" s="8">
        <v>47453.22</v>
      </c>
      <c r="D14" s="8">
        <v>47453.22</v>
      </c>
      <c r="E14" s="8">
        <v>47453.22</v>
      </c>
      <c r="F14" s="8"/>
      <c r="G14" s="8"/>
    </row>
    <row r="15" ht="18.85" customHeight="1" spans="1:7">
      <c r="A15" s="7" t="s">
        <v>115</v>
      </c>
      <c r="B15" s="7" t="s">
        <v>116</v>
      </c>
      <c r="C15" s="8">
        <v>25739587.11</v>
      </c>
      <c r="D15" s="8">
        <v>25289587.11</v>
      </c>
      <c r="E15" s="8">
        <v>22988329.63</v>
      </c>
      <c r="F15" s="8">
        <v>2301257.48</v>
      </c>
      <c r="G15" s="8">
        <v>450000</v>
      </c>
    </row>
    <row r="16" ht="18.85" customHeight="1" spans="1:7">
      <c r="A16" s="59" t="s">
        <v>117</v>
      </c>
      <c r="B16" s="59" t="s">
        <v>118</v>
      </c>
      <c r="C16" s="8">
        <v>23387080</v>
      </c>
      <c r="D16" s="8">
        <v>22937080</v>
      </c>
      <c r="E16" s="8">
        <v>20635822.52</v>
      </c>
      <c r="F16" s="8">
        <v>2301257.48</v>
      </c>
      <c r="G16" s="8">
        <v>450000</v>
      </c>
    </row>
    <row r="17" ht="18.85" customHeight="1" spans="1:7">
      <c r="A17" s="60" t="s">
        <v>119</v>
      </c>
      <c r="B17" s="60" t="s">
        <v>120</v>
      </c>
      <c r="C17" s="8">
        <v>23387080</v>
      </c>
      <c r="D17" s="8">
        <v>22937080</v>
      </c>
      <c r="E17" s="8">
        <v>20635822.52</v>
      </c>
      <c r="F17" s="8">
        <v>2301257.48</v>
      </c>
      <c r="G17" s="8">
        <v>450000</v>
      </c>
    </row>
    <row r="18" ht="18.85" customHeight="1" spans="1:7">
      <c r="A18" s="59" t="s">
        <v>121</v>
      </c>
      <c r="B18" s="59" t="s">
        <v>122</v>
      </c>
      <c r="C18" s="8">
        <v>2352507.11</v>
      </c>
      <c r="D18" s="8">
        <v>2352507.11</v>
      </c>
      <c r="E18" s="8">
        <v>2352507.11</v>
      </c>
      <c r="F18" s="8"/>
      <c r="G18" s="8"/>
    </row>
    <row r="19" ht="18.85" customHeight="1" spans="1:7">
      <c r="A19" s="60" t="s">
        <v>123</v>
      </c>
      <c r="B19" s="60" t="s">
        <v>124</v>
      </c>
      <c r="C19" s="8">
        <v>146261.81</v>
      </c>
      <c r="D19" s="8">
        <v>146261.81</v>
      </c>
      <c r="E19" s="8">
        <v>146261.81</v>
      </c>
      <c r="F19" s="8"/>
      <c r="G19" s="8"/>
    </row>
    <row r="20" ht="18.85" customHeight="1" spans="1:7">
      <c r="A20" s="60" t="s">
        <v>125</v>
      </c>
      <c r="B20" s="60" t="s">
        <v>126</v>
      </c>
      <c r="C20" s="8">
        <v>979401.62</v>
      </c>
      <c r="D20" s="8">
        <v>979401.62</v>
      </c>
      <c r="E20" s="8">
        <v>979401.62</v>
      </c>
      <c r="F20" s="8"/>
      <c r="G20" s="8"/>
    </row>
    <row r="21" ht="18.85" customHeight="1" spans="1:7">
      <c r="A21" s="60" t="s">
        <v>127</v>
      </c>
      <c r="B21" s="60" t="s">
        <v>128</v>
      </c>
      <c r="C21" s="8">
        <v>1122843.68</v>
      </c>
      <c r="D21" s="8">
        <v>1122843.68</v>
      </c>
      <c r="E21" s="8">
        <v>1122843.68</v>
      </c>
      <c r="F21" s="8"/>
      <c r="G21" s="8"/>
    </row>
    <row r="22" ht="18.85" customHeight="1" spans="1:7">
      <c r="A22" s="60" t="s">
        <v>129</v>
      </c>
      <c r="B22" s="60" t="s">
        <v>130</v>
      </c>
      <c r="C22" s="8">
        <v>104000</v>
      </c>
      <c r="D22" s="8">
        <v>104000</v>
      </c>
      <c r="E22" s="8">
        <v>104000</v>
      </c>
      <c r="F22" s="8"/>
      <c r="G22" s="8"/>
    </row>
    <row r="23" ht="18.85" customHeight="1" spans="1:7">
      <c r="A23" s="7" t="s">
        <v>131</v>
      </c>
      <c r="B23" s="7" t="s">
        <v>132</v>
      </c>
      <c r="C23" s="8">
        <v>2097143.28</v>
      </c>
      <c r="D23" s="8">
        <v>2097143.28</v>
      </c>
      <c r="E23" s="8">
        <v>2097143.28</v>
      </c>
      <c r="F23" s="8"/>
      <c r="G23" s="8"/>
    </row>
    <row r="24" ht="18.85" customHeight="1" spans="1:7">
      <c r="A24" s="59" t="s">
        <v>133</v>
      </c>
      <c r="B24" s="59" t="s">
        <v>134</v>
      </c>
      <c r="C24" s="8">
        <v>2097143.28</v>
      </c>
      <c r="D24" s="8">
        <v>2097143.28</v>
      </c>
      <c r="E24" s="8">
        <v>2097143.28</v>
      </c>
      <c r="F24" s="8"/>
      <c r="G24" s="8"/>
    </row>
    <row r="25" ht="18.85" customHeight="1" spans="1:7">
      <c r="A25" s="60" t="s">
        <v>135</v>
      </c>
      <c r="B25" s="60" t="s">
        <v>136</v>
      </c>
      <c r="C25" s="8">
        <v>2097143.28</v>
      </c>
      <c r="D25" s="8">
        <v>2097143.28</v>
      </c>
      <c r="E25" s="8">
        <v>2097143.28</v>
      </c>
      <c r="F25" s="8"/>
      <c r="G25" s="8"/>
    </row>
    <row r="26" ht="18.85" customHeight="1" spans="1:7">
      <c r="A26" s="9" t="s">
        <v>183</v>
      </c>
      <c r="B26" s="9"/>
      <c r="C26" s="8">
        <v>35575942.89</v>
      </c>
      <c r="D26" s="8">
        <v>35125942.89</v>
      </c>
      <c r="E26" s="8">
        <v>32727485.41</v>
      </c>
      <c r="F26" s="8">
        <v>2398457.48</v>
      </c>
      <c r="G26" s="8">
        <v>450000</v>
      </c>
    </row>
  </sheetData>
  <mergeCells count="8">
    <mergeCell ref="A1:G1"/>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9" defaultRowHeight="13.5" customHeight="1" outlineLevelRow="6" outlineLevelCol="5"/>
  <cols>
    <col min="1" max="2" width="23.125" customWidth="1"/>
    <col min="3" max="6" width="20.125" customWidth="1"/>
  </cols>
  <sheetData>
    <row r="1" ht="16.9" customHeight="1" spans="1:6">
      <c r="A1" s="53" t="s">
        <v>184</v>
      </c>
      <c r="B1" s="54"/>
      <c r="C1" s="54"/>
      <c r="D1" s="54"/>
      <c r="E1" s="55"/>
      <c r="F1" s="54"/>
    </row>
    <row r="2" ht="52.6" customHeight="1" spans="1:6">
      <c r="A2" s="20" t="str">
        <f>"2026"&amp;"年一般公共预算“三公”经费支出预算表"</f>
        <v>2026年一般公共预算“三公”经费支出预算表</v>
      </c>
      <c r="B2" s="20"/>
      <c r="C2" s="20"/>
      <c r="D2" s="20"/>
      <c r="E2" s="20"/>
      <c r="F2" s="20"/>
    </row>
    <row r="3" ht="19.6" customHeight="1" spans="1:6">
      <c r="A3" s="19" t="str">
        <f>"单位名称："&amp;"楚雄彝族自治州疾病预防控制中心"</f>
        <v>单位名称：楚雄彝族自治州疾病预防控制中心</v>
      </c>
      <c r="B3" s="19"/>
      <c r="C3" s="23" t="s">
        <v>56</v>
      </c>
      <c r="D3" s="23"/>
      <c r="E3" s="23"/>
      <c r="F3" s="23"/>
    </row>
    <row r="4" ht="18.85" customHeight="1" spans="1:6">
      <c r="A4" s="9" t="s">
        <v>185</v>
      </c>
      <c r="B4" s="9" t="s">
        <v>186</v>
      </c>
      <c r="C4" s="9" t="s">
        <v>187</v>
      </c>
      <c r="D4" s="9"/>
      <c r="E4" s="9"/>
      <c r="F4" s="9" t="s">
        <v>188</v>
      </c>
    </row>
    <row r="5" ht="18.85" customHeight="1" spans="1:6">
      <c r="A5" s="9"/>
      <c r="B5" s="9"/>
      <c r="C5" s="9" t="s">
        <v>61</v>
      </c>
      <c r="D5" s="9" t="s">
        <v>189</v>
      </c>
      <c r="E5" s="9" t="s">
        <v>190</v>
      </c>
      <c r="F5" s="9"/>
    </row>
    <row r="6" ht="18.85" customHeight="1" spans="1:6">
      <c r="A6" s="56" t="s">
        <v>85</v>
      </c>
      <c r="B6" s="57" t="s">
        <v>86</v>
      </c>
      <c r="C6" s="57" t="s">
        <v>87</v>
      </c>
      <c r="D6" s="57" t="s">
        <v>88</v>
      </c>
      <c r="E6" s="57" t="s">
        <v>89</v>
      </c>
      <c r="F6" s="57" t="s">
        <v>90</v>
      </c>
    </row>
    <row r="7" ht="18.85" customHeight="1" spans="1:6">
      <c r="A7" s="8">
        <v>266000</v>
      </c>
      <c r="B7" s="8"/>
      <c r="C7" s="8">
        <v>250000</v>
      </c>
      <c r="D7" s="8"/>
      <c r="E7" s="8">
        <v>250000</v>
      </c>
      <c r="F7" s="8">
        <v>16000</v>
      </c>
    </row>
  </sheetData>
  <mergeCells count="8">
    <mergeCell ref="A1:F1"/>
    <mergeCell ref="A2:F2"/>
    <mergeCell ref="A3:B3"/>
    <mergeCell ref="C3:F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8"/>
  <sheetViews>
    <sheetView showZeros="0" topLeftCell="J1" workbookViewId="0">
      <selection activeCell="Z7" sqref="Z7"/>
    </sheetView>
  </sheetViews>
  <sheetFormatPr defaultColWidth="10.7083333333333" defaultRowHeight="14.25" customHeight="1"/>
  <cols>
    <col min="1" max="1" width="38.2833333333333" customWidth="1"/>
    <col min="2" max="2" width="20.425" customWidth="1"/>
    <col min="3" max="3" width="36.575" customWidth="1"/>
    <col min="4" max="4" width="16.9916666666667" customWidth="1"/>
    <col min="5" max="5" width="25.5083333333333" customWidth="1"/>
    <col min="6" max="6" width="17.5666666666667" customWidth="1"/>
    <col min="7" max="7" width="26.85" customWidth="1"/>
    <col min="8" max="23" width="12.85" customWidth="1"/>
  </cols>
  <sheetData>
    <row r="1" ht="13.5" customHeight="1" spans="1:23">
      <c r="A1" s="10"/>
      <c r="B1" s="10"/>
      <c r="C1" s="10"/>
      <c r="D1" s="10"/>
      <c r="E1" s="10"/>
      <c r="F1" s="10"/>
      <c r="G1" s="10"/>
      <c r="H1" s="10"/>
      <c r="I1" s="10"/>
      <c r="J1" s="10"/>
      <c r="K1" s="10"/>
      <c r="L1" s="10"/>
      <c r="M1" s="10"/>
      <c r="N1" s="10"/>
      <c r="O1" s="10"/>
      <c r="P1" s="10"/>
      <c r="Q1" s="10"/>
      <c r="R1" s="10"/>
      <c r="S1" s="10"/>
      <c r="T1" s="10"/>
      <c r="U1" s="10"/>
      <c r="V1" s="10"/>
      <c r="W1" s="14" t="s">
        <v>191</v>
      </c>
    </row>
    <row r="2" ht="45" customHeight="1" spans="1:23">
      <c r="A2" s="11" t="str">
        <f>"2026"&amp;"年部门基本支出预算表（人员类、运转类公用经费项目）"</f>
        <v>2026年部门基本支出预算表（人员类、运转类公用经费项目）</v>
      </c>
      <c r="B2" s="11"/>
      <c r="C2" s="11"/>
      <c r="D2" s="11"/>
      <c r="E2" s="11"/>
      <c r="F2" s="11"/>
      <c r="G2" s="11"/>
      <c r="H2" s="11"/>
      <c r="I2" s="11"/>
      <c r="J2" s="11"/>
      <c r="K2" s="11"/>
      <c r="L2" s="11"/>
      <c r="M2" s="11"/>
      <c r="N2" s="11"/>
      <c r="O2" s="11"/>
      <c r="P2" s="11"/>
      <c r="Q2" s="11"/>
      <c r="R2" s="11"/>
      <c r="S2" s="11"/>
      <c r="T2" s="11"/>
      <c r="U2" s="11"/>
      <c r="V2" s="11"/>
      <c r="W2" s="11"/>
    </row>
    <row r="3" ht="18.75" customHeight="1" spans="1:23">
      <c r="A3" s="10" t="str">
        <f>"单位名称："&amp;"楚雄彝族自治州疾病预防控制中心"</f>
        <v>单位名称：楚雄彝族自治州疾病预防控制中心</v>
      </c>
      <c r="B3" s="10"/>
      <c r="C3" s="10"/>
      <c r="D3" s="10"/>
      <c r="E3" s="10"/>
      <c r="F3" s="10"/>
      <c r="G3" s="10"/>
      <c r="H3" s="10"/>
      <c r="I3" s="10"/>
      <c r="J3" s="10"/>
      <c r="K3" s="10"/>
      <c r="L3" s="10"/>
      <c r="M3" s="10"/>
      <c r="N3" s="10"/>
      <c r="O3" s="10"/>
      <c r="P3" s="10"/>
      <c r="Q3" s="10"/>
      <c r="R3" s="10"/>
      <c r="S3" s="10"/>
      <c r="T3" s="10"/>
      <c r="U3" s="10"/>
      <c r="V3" s="10"/>
      <c r="W3" s="14" t="s">
        <v>56</v>
      </c>
    </row>
    <row r="4" ht="18" customHeight="1" spans="1:23">
      <c r="A4" s="5" t="s">
        <v>192</v>
      </c>
      <c r="B4" s="5" t="s">
        <v>193</v>
      </c>
      <c r="C4" s="5" t="s">
        <v>194</v>
      </c>
      <c r="D4" s="5" t="s">
        <v>195</v>
      </c>
      <c r="E4" s="5" t="s">
        <v>196</v>
      </c>
      <c r="F4" s="5" t="s">
        <v>197</v>
      </c>
      <c r="G4" s="5" t="s">
        <v>198</v>
      </c>
      <c r="H4" s="5" t="s">
        <v>199</v>
      </c>
      <c r="I4" s="5" t="s">
        <v>199</v>
      </c>
      <c r="J4" s="5"/>
      <c r="K4" s="5"/>
      <c r="L4" s="5"/>
      <c r="M4" s="5"/>
      <c r="N4" s="5"/>
      <c r="O4" s="5"/>
      <c r="P4" s="5"/>
      <c r="Q4" s="5" t="s">
        <v>65</v>
      </c>
      <c r="R4" s="5" t="s">
        <v>66</v>
      </c>
      <c r="S4" s="5"/>
      <c r="T4" s="5"/>
      <c r="U4" s="5"/>
      <c r="V4" s="5"/>
      <c r="W4" s="5"/>
    </row>
    <row r="5" ht="18" customHeight="1" spans="1:23">
      <c r="A5" s="5"/>
      <c r="B5" s="5"/>
      <c r="C5" s="5"/>
      <c r="D5" s="5"/>
      <c r="E5" s="5"/>
      <c r="F5" s="5"/>
      <c r="G5" s="5"/>
      <c r="H5" s="5" t="s">
        <v>200</v>
      </c>
      <c r="I5" s="5" t="s">
        <v>62</v>
      </c>
      <c r="J5" s="5"/>
      <c r="K5" s="5"/>
      <c r="L5" s="5"/>
      <c r="M5" s="5"/>
      <c r="N5" s="5" t="s">
        <v>201</v>
      </c>
      <c r="O5" s="5"/>
      <c r="P5" s="5"/>
      <c r="Q5" s="5" t="s">
        <v>65</v>
      </c>
      <c r="R5" s="5" t="s">
        <v>66</v>
      </c>
      <c r="S5" s="5" t="s">
        <v>67</v>
      </c>
      <c r="T5" s="5" t="s">
        <v>66</v>
      </c>
      <c r="U5" s="5" t="s">
        <v>69</v>
      </c>
      <c r="V5" s="5" t="s">
        <v>70</v>
      </c>
      <c r="W5" s="5" t="s">
        <v>71</v>
      </c>
    </row>
    <row r="6" customHeight="1" spans="1:23">
      <c r="A6" s="5"/>
      <c r="B6" s="5"/>
      <c r="C6" s="5"/>
      <c r="D6" s="5"/>
      <c r="E6" s="5"/>
      <c r="F6" s="5"/>
      <c r="G6" s="5"/>
      <c r="H6" s="5"/>
      <c r="I6" s="5" t="s">
        <v>202</v>
      </c>
      <c r="J6" s="5" t="s">
        <v>203</v>
      </c>
      <c r="K6" s="5" t="s">
        <v>204</v>
      </c>
      <c r="L6" s="5" t="s">
        <v>205</v>
      </c>
      <c r="M6" s="5" t="s">
        <v>206</v>
      </c>
      <c r="N6" s="5" t="s">
        <v>62</v>
      </c>
      <c r="O6" s="5" t="s">
        <v>63</v>
      </c>
      <c r="P6" s="5" t="s">
        <v>64</v>
      </c>
      <c r="Q6" s="5"/>
      <c r="R6" s="5" t="s">
        <v>61</v>
      </c>
      <c r="S6" s="5" t="s">
        <v>67</v>
      </c>
      <c r="T6" s="5" t="s">
        <v>207</v>
      </c>
      <c r="U6" s="5" t="s">
        <v>69</v>
      </c>
      <c r="V6" s="5" t="s">
        <v>70</v>
      </c>
      <c r="W6" s="5" t="s">
        <v>71</v>
      </c>
    </row>
    <row r="7" ht="37.5" customHeight="1" spans="1:23">
      <c r="A7" s="5"/>
      <c r="B7" s="5"/>
      <c r="C7" s="5"/>
      <c r="D7" s="5"/>
      <c r="E7" s="5"/>
      <c r="F7" s="5"/>
      <c r="G7" s="5"/>
      <c r="H7" s="5"/>
      <c r="I7" s="5" t="s">
        <v>61</v>
      </c>
      <c r="J7" s="5" t="s">
        <v>208</v>
      </c>
      <c r="K7" s="5" t="s">
        <v>204</v>
      </c>
      <c r="L7" s="5" t="s">
        <v>205</v>
      </c>
      <c r="M7" s="5" t="s">
        <v>206</v>
      </c>
      <c r="N7" s="5" t="s">
        <v>204</v>
      </c>
      <c r="O7" s="5" t="s">
        <v>205</v>
      </c>
      <c r="P7" s="5" t="s">
        <v>206</v>
      </c>
      <c r="Q7" s="5" t="s">
        <v>65</v>
      </c>
      <c r="R7" s="5" t="s">
        <v>61</v>
      </c>
      <c r="S7" s="5" t="s">
        <v>67</v>
      </c>
      <c r="T7" s="5" t="s">
        <v>207</v>
      </c>
      <c r="U7" s="5" t="s">
        <v>69</v>
      </c>
      <c r="V7" s="5" t="s">
        <v>70</v>
      </c>
      <c r="W7" s="5" t="s">
        <v>71</v>
      </c>
    </row>
    <row r="8" ht="24.1" customHeight="1" spans="1:23">
      <c r="A8" s="51">
        <v>1</v>
      </c>
      <c r="B8" s="51">
        <v>2</v>
      </c>
      <c r="C8" s="51">
        <v>3</v>
      </c>
      <c r="D8" s="51">
        <v>4</v>
      </c>
      <c r="E8" s="51">
        <v>5</v>
      </c>
      <c r="F8" s="52">
        <v>6</v>
      </c>
      <c r="G8" s="52">
        <v>7</v>
      </c>
      <c r="H8" s="51">
        <v>8</v>
      </c>
      <c r="I8" s="51">
        <v>9</v>
      </c>
      <c r="J8" s="51">
        <v>10</v>
      </c>
      <c r="K8" s="51">
        <v>11</v>
      </c>
      <c r="L8" s="51">
        <v>12</v>
      </c>
      <c r="M8" s="51">
        <v>13</v>
      </c>
      <c r="N8" s="51">
        <v>14</v>
      </c>
      <c r="O8" s="51">
        <v>15</v>
      </c>
      <c r="P8" s="51">
        <v>16</v>
      </c>
      <c r="Q8" s="51">
        <v>17</v>
      </c>
      <c r="R8" s="51">
        <v>18</v>
      </c>
      <c r="S8" s="51">
        <v>19</v>
      </c>
      <c r="T8" s="51">
        <v>20</v>
      </c>
      <c r="U8" s="51">
        <v>21</v>
      </c>
      <c r="V8" s="51">
        <v>22</v>
      </c>
      <c r="W8" s="51">
        <v>23</v>
      </c>
    </row>
    <row r="9" ht="30.85" customHeight="1" spans="1:23">
      <c r="A9" s="7" t="s">
        <v>73</v>
      </c>
      <c r="B9" s="7"/>
      <c r="C9" s="7"/>
      <c r="D9" s="7"/>
      <c r="E9" s="7"/>
      <c r="F9" s="7"/>
      <c r="G9" s="7"/>
      <c r="H9" s="8">
        <v>35125942.89</v>
      </c>
      <c r="I9" s="8">
        <v>35125942.89</v>
      </c>
      <c r="J9" s="8"/>
      <c r="K9" s="8"/>
      <c r="L9" s="8">
        <v>35125942.89</v>
      </c>
      <c r="M9" s="8"/>
      <c r="N9" s="8"/>
      <c r="O9" s="8"/>
      <c r="P9" s="8"/>
      <c r="Q9" s="8"/>
      <c r="R9" s="8"/>
      <c r="S9" s="8"/>
      <c r="T9" s="8"/>
      <c r="U9" s="8"/>
      <c r="V9" s="8"/>
      <c r="W9" s="8"/>
    </row>
    <row r="10" ht="30.75" customHeight="1" spans="1:23">
      <c r="A10" s="7" t="s">
        <v>73</v>
      </c>
      <c r="B10" s="7" t="s">
        <v>209</v>
      </c>
      <c r="C10" s="7" t="s">
        <v>210</v>
      </c>
      <c r="D10" s="7" t="s">
        <v>119</v>
      </c>
      <c r="E10" s="7" t="s">
        <v>120</v>
      </c>
      <c r="F10" s="7" t="s">
        <v>211</v>
      </c>
      <c r="G10" s="7" t="s">
        <v>212</v>
      </c>
      <c r="H10" s="8">
        <v>1098204</v>
      </c>
      <c r="I10" s="8">
        <v>1098204</v>
      </c>
      <c r="J10" s="8"/>
      <c r="K10" s="8"/>
      <c r="L10" s="8">
        <v>1098204</v>
      </c>
      <c r="M10" s="8"/>
      <c r="N10" s="8"/>
      <c r="O10" s="8"/>
      <c r="P10" s="8"/>
      <c r="Q10" s="8"/>
      <c r="R10" s="8"/>
      <c r="S10" s="8"/>
      <c r="T10" s="8"/>
      <c r="U10" s="8"/>
      <c r="V10" s="8"/>
      <c r="W10" s="8"/>
    </row>
    <row r="11" ht="30.75" customHeight="1" spans="1:23">
      <c r="A11" s="7" t="s">
        <v>73</v>
      </c>
      <c r="B11" s="7" t="s">
        <v>213</v>
      </c>
      <c r="C11" s="7" t="s">
        <v>214</v>
      </c>
      <c r="D11" s="7" t="s">
        <v>119</v>
      </c>
      <c r="E11" s="7" t="s">
        <v>120</v>
      </c>
      <c r="F11" s="7" t="s">
        <v>211</v>
      </c>
      <c r="G11" s="7" t="s">
        <v>212</v>
      </c>
      <c r="H11" s="8">
        <v>7225932</v>
      </c>
      <c r="I11" s="8">
        <v>7225932</v>
      </c>
      <c r="J11" s="7"/>
      <c r="K11" s="8"/>
      <c r="L11" s="8">
        <v>7225932</v>
      </c>
      <c r="M11" s="8"/>
      <c r="N11" s="8"/>
      <c r="O11" s="8"/>
      <c r="P11" s="8"/>
      <c r="Q11" s="8"/>
      <c r="R11" s="8"/>
      <c r="S11" s="8"/>
      <c r="T11" s="8"/>
      <c r="U11" s="8"/>
      <c r="V11" s="8"/>
      <c r="W11" s="8"/>
    </row>
    <row r="12" ht="30.75" customHeight="1" spans="1:23">
      <c r="A12" s="7" t="s">
        <v>73</v>
      </c>
      <c r="B12" s="7" t="s">
        <v>213</v>
      </c>
      <c r="C12" s="7" t="s">
        <v>214</v>
      </c>
      <c r="D12" s="7" t="s">
        <v>119</v>
      </c>
      <c r="E12" s="7" t="s">
        <v>120</v>
      </c>
      <c r="F12" s="7" t="s">
        <v>215</v>
      </c>
      <c r="G12" s="7" t="s">
        <v>216</v>
      </c>
      <c r="H12" s="8">
        <v>1224672</v>
      </c>
      <c r="I12" s="8">
        <v>1224672</v>
      </c>
      <c r="J12" s="7"/>
      <c r="K12" s="8"/>
      <c r="L12" s="8">
        <v>1224672</v>
      </c>
      <c r="M12" s="8"/>
      <c r="N12" s="8"/>
      <c r="O12" s="8"/>
      <c r="P12" s="8"/>
      <c r="Q12" s="8"/>
      <c r="R12" s="8"/>
      <c r="S12" s="8"/>
      <c r="T12" s="8"/>
      <c r="U12" s="8"/>
      <c r="V12" s="8"/>
      <c r="W12" s="8"/>
    </row>
    <row r="13" ht="30.75" customHeight="1" spans="1:23">
      <c r="A13" s="7" t="s">
        <v>73</v>
      </c>
      <c r="B13" s="7" t="s">
        <v>209</v>
      </c>
      <c r="C13" s="7" t="s">
        <v>210</v>
      </c>
      <c r="D13" s="7" t="s">
        <v>119</v>
      </c>
      <c r="E13" s="7" t="s">
        <v>120</v>
      </c>
      <c r="F13" s="7" t="s">
        <v>215</v>
      </c>
      <c r="G13" s="7" t="s">
        <v>216</v>
      </c>
      <c r="H13" s="8">
        <v>1232088</v>
      </c>
      <c r="I13" s="8">
        <v>1232088</v>
      </c>
      <c r="J13" s="7"/>
      <c r="K13" s="8"/>
      <c r="L13" s="8">
        <v>1232088</v>
      </c>
      <c r="M13" s="8"/>
      <c r="N13" s="8"/>
      <c r="O13" s="8"/>
      <c r="P13" s="8"/>
      <c r="Q13" s="8"/>
      <c r="R13" s="8"/>
      <c r="S13" s="8"/>
      <c r="T13" s="8"/>
      <c r="U13" s="8"/>
      <c r="V13" s="8"/>
      <c r="W13" s="8"/>
    </row>
    <row r="14" ht="30.75" customHeight="1" spans="1:23">
      <c r="A14" s="7" t="s">
        <v>73</v>
      </c>
      <c r="B14" s="7" t="s">
        <v>209</v>
      </c>
      <c r="C14" s="7" t="s">
        <v>210</v>
      </c>
      <c r="D14" s="7" t="s">
        <v>119</v>
      </c>
      <c r="E14" s="7" t="s">
        <v>120</v>
      </c>
      <c r="F14" s="7" t="s">
        <v>217</v>
      </c>
      <c r="G14" s="7" t="s">
        <v>218</v>
      </c>
      <c r="H14" s="8">
        <v>91517</v>
      </c>
      <c r="I14" s="8">
        <v>91517</v>
      </c>
      <c r="J14" s="7"/>
      <c r="K14" s="8"/>
      <c r="L14" s="8">
        <v>91517</v>
      </c>
      <c r="M14" s="8"/>
      <c r="N14" s="8"/>
      <c r="O14" s="8"/>
      <c r="P14" s="8"/>
      <c r="Q14" s="8"/>
      <c r="R14" s="8"/>
      <c r="S14" s="8"/>
      <c r="T14" s="8"/>
      <c r="U14" s="8"/>
      <c r="V14" s="8"/>
      <c r="W14" s="8"/>
    </row>
    <row r="15" ht="30.75" customHeight="1" spans="1:23">
      <c r="A15" s="7" t="s">
        <v>73</v>
      </c>
      <c r="B15" s="7" t="s">
        <v>219</v>
      </c>
      <c r="C15" s="7" t="s">
        <v>220</v>
      </c>
      <c r="D15" s="7" t="s">
        <v>119</v>
      </c>
      <c r="E15" s="7" t="s">
        <v>120</v>
      </c>
      <c r="F15" s="7" t="s">
        <v>217</v>
      </c>
      <c r="G15" s="7" t="s">
        <v>218</v>
      </c>
      <c r="H15" s="8">
        <v>614880</v>
      </c>
      <c r="I15" s="8">
        <v>614880</v>
      </c>
      <c r="J15" s="7"/>
      <c r="K15" s="8"/>
      <c r="L15" s="8">
        <v>614880</v>
      </c>
      <c r="M15" s="8"/>
      <c r="N15" s="8"/>
      <c r="O15" s="8"/>
      <c r="P15" s="8"/>
      <c r="Q15" s="8"/>
      <c r="R15" s="8"/>
      <c r="S15" s="8"/>
      <c r="T15" s="8"/>
      <c r="U15" s="8"/>
      <c r="V15" s="8"/>
      <c r="W15" s="8"/>
    </row>
    <row r="16" ht="30.75" customHeight="1" spans="1:23">
      <c r="A16" s="7" t="s">
        <v>73</v>
      </c>
      <c r="B16" s="7" t="s">
        <v>219</v>
      </c>
      <c r="C16" s="7" t="s">
        <v>220</v>
      </c>
      <c r="D16" s="7" t="s">
        <v>119</v>
      </c>
      <c r="E16" s="7" t="s">
        <v>120</v>
      </c>
      <c r="F16" s="7" t="s">
        <v>217</v>
      </c>
      <c r="G16" s="7" t="s">
        <v>218</v>
      </c>
      <c r="H16" s="8">
        <v>307440</v>
      </c>
      <c r="I16" s="8">
        <v>307440</v>
      </c>
      <c r="J16" s="7"/>
      <c r="K16" s="8"/>
      <c r="L16" s="8">
        <v>307440</v>
      </c>
      <c r="M16" s="8"/>
      <c r="N16" s="8"/>
      <c r="O16" s="8"/>
      <c r="P16" s="8"/>
      <c r="Q16" s="8"/>
      <c r="R16" s="8"/>
      <c r="S16" s="8"/>
      <c r="T16" s="8"/>
      <c r="U16" s="8"/>
      <c r="V16" s="8"/>
      <c r="W16" s="8"/>
    </row>
    <row r="17" ht="30.75" customHeight="1" spans="1:23">
      <c r="A17" s="7" t="s">
        <v>73</v>
      </c>
      <c r="B17" s="7" t="s">
        <v>221</v>
      </c>
      <c r="C17" s="7" t="s">
        <v>222</v>
      </c>
      <c r="D17" s="7" t="s">
        <v>119</v>
      </c>
      <c r="E17" s="7" t="s">
        <v>120</v>
      </c>
      <c r="F17" s="7" t="s">
        <v>223</v>
      </c>
      <c r="G17" s="7" t="s">
        <v>224</v>
      </c>
      <c r="H17" s="8">
        <v>2520000</v>
      </c>
      <c r="I17" s="8">
        <v>2520000</v>
      </c>
      <c r="J17" s="7"/>
      <c r="K17" s="8"/>
      <c r="L17" s="8">
        <v>2520000</v>
      </c>
      <c r="M17" s="8"/>
      <c r="N17" s="8"/>
      <c r="O17" s="8"/>
      <c r="P17" s="8"/>
      <c r="Q17" s="8"/>
      <c r="R17" s="8"/>
      <c r="S17" s="8"/>
      <c r="T17" s="8"/>
      <c r="U17" s="8"/>
      <c r="V17" s="8"/>
      <c r="W17" s="8"/>
    </row>
    <row r="18" ht="30.75" customHeight="1" spans="1:23">
      <c r="A18" s="7" t="s">
        <v>73</v>
      </c>
      <c r="B18" s="7" t="s">
        <v>225</v>
      </c>
      <c r="C18" s="7" t="s">
        <v>226</v>
      </c>
      <c r="D18" s="7" t="s">
        <v>119</v>
      </c>
      <c r="E18" s="7" t="s">
        <v>120</v>
      </c>
      <c r="F18" s="7" t="s">
        <v>223</v>
      </c>
      <c r="G18" s="7" t="s">
        <v>224</v>
      </c>
      <c r="H18" s="8">
        <v>1894020</v>
      </c>
      <c r="I18" s="8">
        <v>1894020</v>
      </c>
      <c r="J18" s="7"/>
      <c r="K18" s="8"/>
      <c r="L18" s="8">
        <v>1894020</v>
      </c>
      <c r="M18" s="8"/>
      <c r="N18" s="8"/>
      <c r="O18" s="8"/>
      <c r="P18" s="8"/>
      <c r="Q18" s="8"/>
      <c r="R18" s="8"/>
      <c r="S18" s="8"/>
      <c r="T18" s="8"/>
      <c r="U18" s="8"/>
      <c r="V18" s="8"/>
      <c r="W18" s="8"/>
    </row>
    <row r="19" ht="30.75" customHeight="1" spans="1:23">
      <c r="A19" s="7" t="s">
        <v>73</v>
      </c>
      <c r="B19" s="7" t="s">
        <v>225</v>
      </c>
      <c r="C19" s="7" t="s">
        <v>226</v>
      </c>
      <c r="D19" s="7" t="s">
        <v>119</v>
      </c>
      <c r="E19" s="7" t="s">
        <v>120</v>
      </c>
      <c r="F19" s="7" t="s">
        <v>223</v>
      </c>
      <c r="G19" s="7" t="s">
        <v>224</v>
      </c>
      <c r="H19" s="8">
        <v>3464976</v>
      </c>
      <c r="I19" s="8">
        <v>3464976</v>
      </c>
      <c r="J19" s="7"/>
      <c r="K19" s="8"/>
      <c r="L19" s="8">
        <v>3464976</v>
      </c>
      <c r="M19" s="8"/>
      <c r="N19" s="8"/>
      <c r="O19" s="8"/>
      <c r="P19" s="8"/>
      <c r="Q19" s="8"/>
      <c r="R19" s="8"/>
      <c r="S19" s="8"/>
      <c r="T19" s="8"/>
      <c r="U19" s="8"/>
      <c r="V19" s="8"/>
      <c r="W19" s="8"/>
    </row>
    <row r="20" ht="30.75" customHeight="1" spans="1:23">
      <c r="A20" s="7" t="s">
        <v>73</v>
      </c>
      <c r="B20" s="7" t="s">
        <v>213</v>
      </c>
      <c r="C20" s="7" t="s">
        <v>214</v>
      </c>
      <c r="D20" s="7" t="s">
        <v>119</v>
      </c>
      <c r="E20" s="7" t="s">
        <v>120</v>
      </c>
      <c r="F20" s="7" t="s">
        <v>223</v>
      </c>
      <c r="G20" s="7" t="s">
        <v>224</v>
      </c>
      <c r="H20" s="8">
        <v>602161</v>
      </c>
      <c r="I20" s="8">
        <v>602161</v>
      </c>
      <c r="J20" s="7"/>
      <c r="K20" s="8"/>
      <c r="L20" s="8">
        <v>602161</v>
      </c>
      <c r="M20" s="8"/>
      <c r="N20" s="8"/>
      <c r="O20" s="8"/>
      <c r="P20" s="8"/>
      <c r="Q20" s="8"/>
      <c r="R20" s="8"/>
      <c r="S20" s="8"/>
      <c r="T20" s="8"/>
      <c r="U20" s="8"/>
      <c r="V20" s="8"/>
      <c r="W20" s="8"/>
    </row>
    <row r="21" ht="30.75" customHeight="1" spans="1:23">
      <c r="A21" s="7" t="s">
        <v>73</v>
      </c>
      <c r="B21" s="7" t="s">
        <v>227</v>
      </c>
      <c r="C21" s="7" t="s">
        <v>228</v>
      </c>
      <c r="D21" s="7" t="s">
        <v>107</v>
      </c>
      <c r="E21" s="7" t="s">
        <v>108</v>
      </c>
      <c r="F21" s="7" t="s">
        <v>229</v>
      </c>
      <c r="G21" s="7" t="s">
        <v>228</v>
      </c>
      <c r="H21" s="8">
        <v>3365240.64</v>
      </c>
      <c r="I21" s="8">
        <v>3365240.64</v>
      </c>
      <c r="J21" s="7"/>
      <c r="K21" s="8"/>
      <c r="L21" s="8">
        <v>3365240.64</v>
      </c>
      <c r="M21" s="8"/>
      <c r="N21" s="8"/>
      <c r="O21" s="8"/>
      <c r="P21" s="8"/>
      <c r="Q21" s="8"/>
      <c r="R21" s="8"/>
      <c r="S21" s="8"/>
      <c r="T21" s="8"/>
      <c r="U21" s="8"/>
      <c r="V21" s="8"/>
      <c r="W21" s="8"/>
    </row>
    <row r="22" ht="30.75" customHeight="1" spans="1:23">
      <c r="A22" s="7" t="s">
        <v>73</v>
      </c>
      <c r="B22" s="7" t="s">
        <v>230</v>
      </c>
      <c r="C22" s="7" t="s">
        <v>231</v>
      </c>
      <c r="D22" s="7" t="s">
        <v>123</v>
      </c>
      <c r="E22" s="7" t="s">
        <v>124</v>
      </c>
      <c r="F22" s="7" t="s">
        <v>232</v>
      </c>
      <c r="G22" s="7" t="s">
        <v>233</v>
      </c>
      <c r="H22" s="8">
        <v>146261.81</v>
      </c>
      <c r="I22" s="8">
        <v>146261.81</v>
      </c>
      <c r="J22" s="7"/>
      <c r="K22" s="8"/>
      <c r="L22" s="8">
        <v>146261.81</v>
      </c>
      <c r="M22" s="8"/>
      <c r="N22" s="8"/>
      <c r="O22" s="8"/>
      <c r="P22" s="8"/>
      <c r="Q22" s="8"/>
      <c r="R22" s="8"/>
      <c r="S22" s="8"/>
      <c r="T22" s="8"/>
      <c r="U22" s="8"/>
      <c r="V22" s="8"/>
      <c r="W22" s="8"/>
    </row>
    <row r="23" ht="30.75" customHeight="1" spans="1:23">
      <c r="A23" s="7" t="s">
        <v>73</v>
      </c>
      <c r="B23" s="7" t="s">
        <v>230</v>
      </c>
      <c r="C23" s="7" t="s">
        <v>231</v>
      </c>
      <c r="D23" s="7" t="s">
        <v>125</v>
      </c>
      <c r="E23" s="7" t="s">
        <v>126</v>
      </c>
      <c r="F23" s="7" t="s">
        <v>232</v>
      </c>
      <c r="G23" s="7" t="s">
        <v>233</v>
      </c>
      <c r="H23" s="8">
        <v>979401.62</v>
      </c>
      <c r="I23" s="8">
        <v>979401.62</v>
      </c>
      <c r="J23" s="7"/>
      <c r="K23" s="8"/>
      <c r="L23" s="8">
        <v>979401.62</v>
      </c>
      <c r="M23" s="8"/>
      <c r="N23" s="8"/>
      <c r="O23" s="8"/>
      <c r="P23" s="8"/>
      <c r="Q23" s="8"/>
      <c r="R23" s="8"/>
      <c r="S23" s="8"/>
      <c r="T23" s="8"/>
      <c r="U23" s="8"/>
      <c r="V23" s="8"/>
      <c r="W23" s="8"/>
    </row>
    <row r="24" ht="30.75" customHeight="1" spans="1:23">
      <c r="A24" s="7" t="s">
        <v>73</v>
      </c>
      <c r="B24" s="7" t="s">
        <v>230</v>
      </c>
      <c r="C24" s="7" t="s">
        <v>231</v>
      </c>
      <c r="D24" s="7" t="s">
        <v>127</v>
      </c>
      <c r="E24" s="7" t="s">
        <v>128</v>
      </c>
      <c r="F24" s="7" t="s">
        <v>234</v>
      </c>
      <c r="G24" s="7" t="s">
        <v>235</v>
      </c>
      <c r="H24" s="8">
        <v>1122843.68</v>
      </c>
      <c r="I24" s="8">
        <v>1122843.68</v>
      </c>
      <c r="J24" s="7"/>
      <c r="K24" s="8"/>
      <c r="L24" s="8">
        <v>1122843.68</v>
      </c>
      <c r="M24" s="8"/>
      <c r="N24" s="8"/>
      <c r="O24" s="8"/>
      <c r="P24" s="8"/>
      <c r="Q24" s="8"/>
      <c r="R24" s="8"/>
      <c r="S24" s="8"/>
      <c r="T24" s="8"/>
      <c r="U24" s="8"/>
      <c r="V24" s="8"/>
      <c r="W24" s="8"/>
    </row>
    <row r="25" ht="30.75" customHeight="1" spans="1:23">
      <c r="A25" s="7" t="s">
        <v>73</v>
      </c>
      <c r="B25" s="7" t="s">
        <v>230</v>
      </c>
      <c r="C25" s="7" t="s">
        <v>231</v>
      </c>
      <c r="D25" s="7" t="s">
        <v>129</v>
      </c>
      <c r="E25" s="7" t="s">
        <v>130</v>
      </c>
      <c r="F25" s="7" t="s">
        <v>236</v>
      </c>
      <c r="G25" s="7" t="s">
        <v>237</v>
      </c>
      <c r="H25" s="8">
        <v>93760</v>
      </c>
      <c r="I25" s="8">
        <v>93760</v>
      </c>
      <c r="J25" s="7"/>
      <c r="K25" s="8"/>
      <c r="L25" s="8">
        <v>93760</v>
      </c>
      <c r="M25" s="8"/>
      <c r="N25" s="8"/>
      <c r="O25" s="8"/>
      <c r="P25" s="8"/>
      <c r="Q25" s="8"/>
      <c r="R25" s="8"/>
      <c r="S25" s="8"/>
      <c r="T25" s="8"/>
      <c r="U25" s="8"/>
      <c r="V25" s="8"/>
      <c r="W25" s="8"/>
    </row>
    <row r="26" ht="30.75" customHeight="1" spans="1:23">
      <c r="A26" s="7" t="s">
        <v>73</v>
      </c>
      <c r="B26" s="7" t="s">
        <v>230</v>
      </c>
      <c r="C26" s="7" t="s">
        <v>231</v>
      </c>
      <c r="D26" s="7" t="s">
        <v>129</v>
      </c>
      <c r="E26" s="7" t="s">
        <v>130</v>
      </c>
      <c r="F26" s="7" t="s">
        <v>236</v>
      </c>
      <c r="G26" s="7" t="s">
        <v>237</v>
      </c>
      <c r="H26" s="8">
        <v>10240</v>
      </c>
      <c r="I26" s="8">
        <v>10240</v>
      </c>
      <c r="J26" s="7"/>
      <c r="K26" s="8"/>
      <c r="L26" s="8">
        <v>10240</v>
      </c>
      <c r="M26" s="8"/>
      <c r="N26" s="8"/>
      <c r="O26" s="8"/>
      <c r="P26" s="8"/>
      <c r="Q26" s="8"/>
      <c r="R26" s="8"/>
      <c r="S26" s="8"/>
      <c r="T26" s="8"/>
      <c r="U26" s="8"/>
      <c r="V26" s="8"/>
      <c r="W26" s="8"/>
    </row>
    <row r="27" ht="30.75" customHeight="1" spans="1:23">
      <c r="A27" s="7" t="s">
        <v>73</v>
      </c>
      <c r="B27" s="7" t="s">
        <v>238</v>
      </c>
      <c r="C27" s="7" t="s">
        <v>239</v>
      </c>
      <c r="D27" s="7" t="s">
        <v>119</v>
      </c>
      <c r="E27" s="7" t="s">
        <v>120</v>
      </c>
      <c r="F27" s="7" t="s">
        <v>236</v>
      </c>
      <c r="G27" s="7" t="s">
        <v>237</v>
      </c>
      <c r="H27" s="8">
        <v>13828.95</v>
      </c>
      <c r="I27" s="8">
        <v>13828.95</v>
      </c>
      <c r="J27" s="7"/>
      <c r="K27" s="8"/>
      <c r="L27" s="8">
        <v>13828.95</v>
      </c>
      <c r="M27" s="8"/>
      <c r="N27" s="8"/>
      <c r="O27" s="8"/>
      <c r="P27" s="8"/>
      <c r="Q27" s="8"/>
      <c r="R27" s="8"/>
      <c r="S27" s="8"/>
      <c r="T27" s="8"/>
      <c r="U27" s="8"/>
      <c r="V27" s="8"/>
      <c r="W27" s="8"/>
    </row>
    <row r="28" ht="30.75" customHeight="1" spans="1:23">
      <c r="A28" s="7" t="s">
        <v>73</v>
      </c>
      <c r="B28" s="7" t="s">
        <v>238</v>
      </c>
      <c r="C28" s="7" t="s">
        <v>239</v>
      </c>
      <c r="D28" s="7" t="s">
        <v>119</v>
      </c>
      <c r="E28" s="7" t="s">
        <v>120</v>
      </c>
      <c r="F28" s="7" t="s">
        <v>236</v>
      </c>
      <c r="G28" s="7" t="s">
        <v>237</v>
      </c>
      <c r="H28" s="8">
        <v>91334.82</v>
      </c>
      <c r="I28" s="8">
        <v>91334.82</v>
      </c>
      <c r="J28" s="7"/>
      <c r="K28" s="8"/>
      <c r="L28" s="8">
        <v>91334.82</v>
      </c>
      <c r="M28" s="8"/>
      <c r="N28" s="8"/>
      <c r="O28" s="8"/>
      <c r="P28" s="8"/>
      <c r="Q28" s="8"/>
      <c r="R28" s="8"/>
      <c r="S28" s="8"/>
      <c r="T28" s="8"/>
      <c r="U28" s="8"/>
      <c r="V28" s="8"/>
      <c r="W28" s="8"/>
    </row>
    <row r="29" ht="30.75" customHeight="1" spans="1:23">
      <c r="A29" s="7" t="s">
        <v>73</v>
      </c>
      <c r="B29" s="7" t="s">
        <v>240</v>
      </c>
      <c r="C29" s="7" t="s">
        <v>241</v>
      </c>
      <c r="D29" s="7" t="s">
        <v>119</v>
      </c>
      <c r="E29" s="7" t="s">
        <v>120</v>
      </c>
      <c r="F29" s="7" t="s">
        <v>236</v>
      </c>
      <c r="G29" s="7" t="s">
        <v>237</v>
      </c>
      <c r="H29" s="8">
        <v>127868.75</v>
      </c>
      <c r="I29" s="8">
        <v>127868.75</v>
      </c>
      <c r="J29" s="7"/>
      <c r="K29" s="8"/>
      <c r="L29" s="8">
        <v>127868.75</v>
      </c>
      <c r="M29" s="8"/>
      <c r="N29" s="8"/>
      <c r="O29" s="8"/>
      <c r="P29" s="8"/>
      <c r="Q29" s="8"/>
      <c r="R29" s="8"/>
      <c r="S29" s="8"/>
      <c r="T29" s="8"/>
      <c r="U29" s="8"/>
      <c r="V29" s="8"/>
      <c r="W29" s="8"/>
    </row>
    <row r="30" ht="30.75" customHeight="1" spans="1:23">
      <c r="A30" s="7" t="s">
        <v>73</v>
      </c>
      <c r="B30" s="7" t="s">
        <v>242</v>
      </c>
      <c r="C30" s="7" t="s">
        <v>136</v>
      </c>
      <c r="D30" s="7" t="s">
        <v>135</v>
      </c>
      <c r="E30" s="7" t="s">
        <v>136</v>
      </c>
      <c r="F30" s="7" t="s">
        <v>243</v>
      </c>
      <c r="G30" s="7" t="s">
        <v>136</v>
      </c>
      <c r="H30" s="8">
        <v>2097143.28</v>
      </c>
      <c r="I30" s="8">
        <v>2097143.28</v>
      </c>
      <c r="J30" s="7"/>
      <c r="K30" s="8"/>
      <c r="L30" s="8">
        <v>2097143.28</v>
      </c>
      <c r="M30" s="8"/>
      <c r="N30" s="8"/>
      <c r="O30" s="8"/>
      <c r="P30" s="8"/>
      <c r="Q30" s="8"/>
      <c r="R30" s="8"/>
      <c r="S30" s="8"/>
      <c r="T30" s="8"/>
      <c r="U30" s="8"/>
      <c r="V30" s="8"/>
      <c r="W30" s="8"/>
    </row>
    <row r="31" ht="30.75" customHeight="1" spans="1:23">
      <c r="A31" s="7" t="s">
        <v>73</v>
      </c>
      <c r="B31" s="7" t="s">
        <v>244</v>
      </c>
      <c r="C31" s="7" t="s">
        <v>245</v>
      </c>
      <c r="D31" s="7" t="s">
        <v>103</v>
      </c>
      <c r="E31" s="7" t="s">
        <v>104</v>
      </c>
      <c r="F31" s="7" t="s">
        <v>246</v>
      </c>
      <c r="G31" s="7" t="s">
        <v>247</v>
      </c>
      <c r="H31" s="8">
        <v>5400</v>
      </c>
      <c r="I31" s="8">
        <v>5400</v>
      </c>
      <c r="J31" s="7"/>
      <c r="K31" s="8"/>
      <c r="L31" s="8">
        <v>5400</v>
      </c>
      <c r="M31" s="8"/>
      <c r="N31" s="8"/>
      <c r="O31" s="8"/>
      <c r="P31" s="8"/>
      <c r="Q31" s="8"/>
      <c r="R31" s="8"/>
      <c r="S31" s="8"/>
      <c r="T31" s="8"/>
      <c r="U31" s="8"/>
      <c r="V31" s="8"/>
      <c r="W31" s="8"/>
    </row>
    <row r="32" ht="30.75" customHeight="1" spans="1:23">
      <c r="A32" s="7" t="s">
        <v>73</v>
      </c>
      <c r="B32" s="7" t="s">
        <v>244</v>
      </c>
      <c r="C32" s="7" t="s">
        <v>245</v>
      </c>
      <c r="D32" s="7" t="s">
        <v>105</v>
      </c>
      <c r="E32" s="7" t="s">
        <v>106</v>
      </c>
      <c r="F32" s="7" t="s">
        <v>246</v>
      </c>
      <c r="G32" s="7" t="s">
        <v>247</v>
      </c>
      <c r="H32" s="8">
        <v>91800</v>
      </c>
      <c r="I32" s="8">
        <v>91800</v>
      </c>
      <c r="J32" s="7"/>
      <c r="K32" s="8"/>
      <c r="L32" s="8">
        <v>91800</v>
      </c>
      <c r="M32" s="8"/>
      <c r="N32" s="8"/>
      <c r="O32" s="8"/>
      <c r="P32" s="8"/>
      <c r="Q32" s="8"/>
      <c r="R32" s="8"/>
      <c r="S32" s="8"/>
      <c r="T32" s="8"/>
      <c r="U32" s="8"/>
      <c r="V32" s="8"/>
      <c r="W32" s="8"/>
    </row>
    <row r="33" ht="30.75" customHeight="1" spans="1:23">
      <c r="A33" s="7" t="s">
        <v>73</v>
      </c>
      <c r="B33" s="7" t="s">
        <v>248</v>
      </c>
      <c r="C33" s="7" t="s">
        <v>249</v>
      </c>
      <c r="D33" s="7" t="s">
        <v>119</v>
      </c>
      <c r="E33" s="7" t="s">
        <v>120</v>
      </c>
      <c r="F33" s="7" t="s">
        <v>250</v>
      </c>
      <c r="G33" s="7" t="s">
        <v>249</v>
      </c>
      <c r="H33" s="8">
        <v>331077.48</v>
      </c>
      <c r="I33" s="8">
        <v>331077.48</v>
      </c>
      <c r="J33" s="7"/>
      <c r="K33" s="8"/>
      <c r="L33" s="8">
        <v>331077.48</v>
      </c>
      <c r="M33" s="8"/>
      <c r="N33" s="8"/>
      <c r="O33" s="8"/>
      <c r="P33" s="8"/>
      <c r="Q33" s="8"/>
      <c r="R33" s="8"/>
      <c r="S33" s="8"/>
      <c r="T33" s="8"/>
      <c r="U33" s="8"/>
      <c r="V33" s="8"/>
      <c r="W33" s="8"/>
    </row>
    <row r="34" ht="30.75" customHeight="1" spans="1:23">
      <c r="A34" s="7" t="s">
        <v>73</v>
      </c>
      <c r="B34" s="7" t="s">
        <v>251</v>
      </c>
      <c r="C34" s="7" t="s">
        <v>252</v>
      </c>
      <c r="D34" s="7" t="s">
        <v>119</v>
      </c>
      <c r="E34" s="7" t="s">
        <v>120</v>
      </c>
      <c r="F34" s="7" t="s">
        <v>253</v>
      </c>
      <c r="G34" s="7" t="s">
        <v>254</v>
      </c>
      <c r="H34" s="8">
        <v>250000</v>
      </c>
      <c r="I34" s="8">
        <v>250000</v>
      </c>
      <c r="J34" s="7"/>
      <c r="K34" s="8"/>
      <c r="L34" s="8">
        <v>250000</v>
      </c>
      <c r="M34" s="8"/>
      <c r="N34" s="8"/>
      <c r="O34" s="8"/>
      <c r="P34" s="8"/>
      <c r="Q34" s="8"/>
      <c r="R34" s="8"/>
      <c r="S34" s="8"/>
      <c r="T34" s="8"/>
      <c r="U34" s="8"/>
      <c r="V34" s="8"/>
      <c r="W34" s="8"/>
    </row>
    <row r="35" ht="30.75" customHeight="1" spans="1:23">
      <c r="A35" s="7" t="s">
        <v>73</v>
      </c>
      <c r="B35" s="7" t="s">
        <v>255</v>
      </c>
      <c r="C35" s="7" t="s">
        <v>256</v>
      </c>
      <c r="D35" s="7" t="s">
        <v>119</v>
      </c>
      <c r="E35" s="7" t="s">
        <v>120</v>
      </c>
      <c r="F35" s="7" t="s">
        <v>257</v>
      </c>
      <c r="G35" s="7" t="s">
        <v>258</v>
      </c>
      <c r="H35" s="8">
        <v>50000</v>
      </c>
      <c r="I35" s="8">
        <v>50000</v>
      </c>
      <c r="J35" s="7"/>
      <c r="K35" s="8"/>
      <c r="L35" s="8">
        <v>50000</v>
      </c>
      <c r="M35" s="8"/>
      <c r="N35" s="8"/>
      <c r="O35" s="8"/>
      <c r="P35" s="8"/>
      <c r="Q35" s="8"/>
      <c r="R35" s="8"/>
      <c r="S35" s="8"/>
      <c r="T35" s="8"/>
      <c r="U35" s="8"/>
      <c r="V35" s="8"/>
      <c r="W35" s="8"/>
    </row>
    <row r="36" ht="30.75" customHeight="1" spans="1:23">
      <c r="A36" s="7" t="s">
        <v>73</v>
      </c>
      <c r="B36" s="7" t="s">
        <v>259</v>
      </c>
      <c r="C36" s="7" t="s">
        <v>260</v>
      </c>
      <c r="D36" s="7" t="s">
        <v>119</v>
      </c>
      <c r="E36" s="7" t="s">
        <v>120</v>
      </c>
      <c r="F36" s="7" t="s">
        <v>257</v>
      </c>
      <c r="G36" s="7" t="s">
        <v>258</v>
      </c>
      <c r="H36" s="8">
        <v>210000</v>
      </c>
      <c r="I36" s="8">
        <v>210000</v>
      </c>
      <c r="J36" s="7"/>
      <c r="K36" s="8"/>
      <c r="L36" s="8">
        <v>210000</v>
      </c>
      <c r="M36" s="8"/>
      <c r="N36" s="8"/>
      <c r="O36" s="8"/>
      <c r="P36" s="8"/>
      <c r="Q36" s="8"/>
      <c r="R36" s="8"/>
      <c r="S36" s="8"/>
      <c r="T36" s="8"/>
      <c r="U36" s="8"/>
      <c r="V36" s="8"/>
      <c r="W36" s="8"/>
    </row>
    <row r="37" ht="30.75" customHeight="1" spans="1:23">
      <c r="A37" s="7" t="s">
        <v>73</v>
      </c>
      <c r="B37" s="7" t="s">
        <v>261</v>
      </c>
      <c r="C37" s="7" t="s">
        <v>262</v>
      </c>
      <c r="D37" s="7" t="s">
        <v>119</v>
      </c>
      <c r="E37" s="7" t="s">
        <v>120</v>
      </c>
      <c r="F37" s="7" t="s">
        <v>257</v>
      </c>
      <c r="G37" s="7" t="s">
        <v>258</v>
      </c>
      <c r="H37" s="8">
        <v>21000</v>
      </c>
      <c r="I37" s="8">
        <v>21000</v>
      </c>
      <c r="J37" s="7"/>
      <c r="K37" s="8"/>
      <c r="L37" s="8">
        <v>21000</v>
      </c>
      <c r="M37" s="8"/>
      <c r="N37" s="8"/>
      <c r="O37" s="8"/>
      <c r="P37" s="8"/>
      <c r="Q37" s="8"/>
      <c r="R37" s="8"/>
      <c r="S37" s="8"/>
      <c r="T37" s="8"/>
      <c r="U37" s="8"/>
      <c r="V37" s="8"/>
      <c r="W37" s="8"/>
    </row>
    <row r="38" ht="30.75" customHeight="1" spans="1:23">
      <c r="A38" s="7" t="s">
        <v>73</v>
      </c>
      <c r="B38" s="7" t="s">
        <v>263</v>
      </c>
      <c r="C38" s="7" t="s">
        <v>264</v>
      </c>
      <c r="D38" s="7" t="s">
        <v>119</v>
      </c>
      <c r="E38" s="7" t="s">
        <v>120</v>
      </c>
      <c r="F38" s="7" t="s">
        <v>265</v>
      </c>
      <c r="G38" s="7" t="s">
        <v>266</v>
      </c>
      <c r="H38" s="8">
        <v>316330</v>
      </c>
      <c r="I38" s="8">
        <v>316330</v>
      </c>
      <c r="J38" s="7"/>
      <c r="K38" s="8"/>
      <c r="L38" s="8">
        <v>316330</v>
      </c>
      <c r="M38" s="8"/>
      <c r="N38" s="8"/>
      <c r="O38" s="8"/>
      <c r="P38" s="8"/>
      <c r="Q38" s="8"/>
      <c r="R38" s="8"/>
      <c r="S38" s="8"/>
      <c r="T38" s="8"/>
      <c r="U38" s="8"/>
      <c r="V38" s="8"/>
      <c r="W38" s="8"/>
    </row>
    <row r="39" ht="30.75" customHeight="1" spans="1:23">
      <c r="A39" s="7" t="s">
        <v>73</v>
      </c>
      <c r="B39" s="7" t="s">
        <v>267</v>
      </c>
      <c r="C39" s="7" t="s">
        <v>188</v>
      </c>
      <c r="D39" s="7" t="s">
        <v>119</v>
      </c>
      <c r="E39" s="7" t="s">
        <v>120</v>
      </c>
      <c r="F39" s="7" t="s">
        <v>268</v>
      </c>
      <c r="G39" s="7" t="s">
        <v>188</v>
      </c>
      <c r="H39" s="8">
        <v>16000</v>
      </c>
      <c r="I39" s="8">
        <v>16000</v>
      </c>
      <c r="J39" s="7"/>
      <c r="K39" s="8"/>
      <c r="L39" s="8">
        <v>16000</v>
      </c>
      <c r="M39" s="8"/>
      <c r="N39" s="8"/>
      <c r="O39" s="8"/>
      <c r="P39" s="8"/>
      <c r="Q39" s="8"/>
      <c r="R39" s="8"/>
      <c r="S39" s="8"/>
      <c r="T39" s="8"/>
      <c r="U39" s="8"/>
      <c r="V39" s="8"/>
      <c r="W39" s="8"/>
    </row>
    <row r="40" ht="30.75" customHeight="1" spans="1:23">
      <c r="A40" s="7" t="s">
        <v>73</v>
      </c>
      <c r="B40" s="7" t="s">
        <v>263</v>
      </c>
      <c r="C40" s="7" t="s">
        <v>264</v>
      </c>
      <c r="D40" s="7" t="s">
        <v>119</v>
      </c>
      <c r="E40" s="7" t="s">
        <v>120</v>
      </c>
      <c r="F40" s="7" t="s">
        <v>269</v>
      </c>
      <c r="G40" s="7" t="s">
        <v>270</v>
      </c>
      <c r="H40" s="8">
        <v>200000</v>
      </c>
      <c r="I40" s="8">
        <v>200000</v>
      </c>
      <c r="J40" s="7"/>
      <c r="K40" s="8"/>
      <c r="L40" s="8">
        <v>200000</v>
      </c>
      <c r="M40" s="8"/>
      <c r="N40" s="8"/>
      <c r="O40" s="8"/>
      <c r="P40" s="8"/>
      <c r="Q40" s="8"/>
      <c r="R40" s="8"/>
      <c r="S40" s="8"/>
      <c r="T40" s="8"/>
      <c r="U40" s="8"/>
      <c r="V40" s="8"/>
      <c r="W40" s="8"/>
    </row>
    <row r="41" ht="30.75" customHeight="1" spans="1:23">
      <c r="A41" s="7" t="s">
        <v>73</v>
      </c>
      <c r="B41" s="7" t="s">
        <v>263</v>
      </c>
      <c r="C41" s="7" t="s">
        <v>264</v>
      </c>
      <c r="D41" s="7" t="s">
        <v>119</v>
      </c>
      <c r="E41" s="7" t="s">
        <v>120</v>
      </c>
      <c r="F41" s="7" t="s">
        <v>271</v>
      </c>
      <c r="G41" s="7" t="s">
        <v>272</v>
      </c>
      <c r="H41" s="8">
        <v>50000</v>
      </c>
      <c r="I41" s="8">
        <v>50000</v>
      </c>
      <c r="J41" s="7"/>
      <c r="K41" s="8"/>
      <c r="L41" s="8">
        <v>50000</v>
      </c>
      <c r="M41" s="8"/>
      <c r="N41" s="8"/>
      <c r="O41" s="8"/>
      <c r="P41" s="8"/>
      <c r="Q41" s="8"/>
      <c r="R41" s="8"/>
      <c r="S41" s="8"/>
      <c r="T41" s="8"/>
      <c r="U41" s="8"/>
      <c r="V41" s="8"/>
      <c r="W41" s="8"/>
    </row>
    <row r="42" ht="30.75" customHeight="1" spans="1:23">
      <c r="A42" s="7" t="s">
        <v>73</v>
      </c>
      <c r="B42" s="7" t="s">
        <v>263</v>
      </c>
      <c r="C42" s="7" t="s">
        <v>264</v>
      </c>
      <c r="D42" s="7" t="s">
        <v>119</v>
      </c>
      <c r="E42" s="7" t="s">
        <v>120</v>
      </c>
      <c r="F42" s="7" t="s">
        <v>273</v>
      </c>
      <c r="G42" s="7" t="s">
        <v>274</v>
      </c>
      <c r="H42" s="8">
        <v>235000</v>
      </c>
      <c r="I42" s="8">
        <v>235000</v>
      </c>
      <c r="J42" s="7"/>
      <c r="K42" s="8"/>
      <c r="L42" s="8">
        <v>235000</v>
      </c>
      <c r="M42" s="8"/>
      <c r="N42" s="8"/>
      <c r="O42" s="8"/>
      <c r="P42" s="8"/>
      <c r="Q42" s="8"/>
      <c r="R42" s="8"/>
      <c r="S42" s="8"/>
      <c r="T42" s="8"/>
      <c r="U42" s="8"/>
      <c r="V42" s="8"/>
      <c r="W42" s="8"/>
    </row>
    <row r="43" ht="30.75" customHeight="1" spans="1:23">
      <c r="A43" s="7" t="s">
        <v>73</v>
      </c>
      <c r="B43" s="7" t="s">
        <v>263</v>
      </c>
      <c r="C43" s="7" t="s">
        <v>264</v>
      </c>
      <c r="D43" s="7" t="s">
        <v>119</v>
      </c>
      <c r="E43" s="7" t="s">
        <v>120</v>
      </c>
      <c r="F43" s="7" t="s">
        <v>275</v>
      </c>
      <c r="G43" s="7" t="s">
        <v>276</v>
      </c>
      <c r="H43" s="8">
        <v>37200</v>
      </c>
      <c r="I43" s="8">
        <v>37200</v>
      </c>
      <c r="J43" s="7"/>
      <c r="K43" s="8"/>
      <c r="L43" s="8">
        <v>37200</v>
      </c>
      <c r="M43" s="8"/>
      <c r="N43" s="8"/>
      <c r="O43" s="8"/>
      <c r="P43" s="8"/>
      <c r="Q43" s="8"/>
      <c r="R43" s="8"/>
      <c r="S43" s="8"/>
      <c r="T43" s="8"/>
      <c r="U43" s="8"/>
      <c r="V43" s="8"/>
      <c r="W43" s="8"/>
    </row>
    <row r="44" ht="30.75" customHeight="1" spans="1:23">
      <c r="A44" s="7" t="s">
        <v>73</v>
      </c>
      <c r="B44" s="7" t="s">
        <v>277</v>
      </c>
      <c r="C44" s="7" t="s">
        <v>278</v>
      </c>
      <c r="D44" s="7" t="s">
        <v>119</v>
      </c>
      <c r="E44" s="7" t="s">
        <v>120</v>
      </c>
      <c r="F44" s="7" t="s">
        <v>217</v>
      </c>
      <c r="G44" s="7" t="s">
        <v>218</v>
      </c>
      <c r="H44" s="8">
        <v>52500</v>
      </c>
      <c r="I44" s="8">
        <v>52500</v>
      </c>
      <c r="J44" s="7"/>
      <c r="K44" s="8"/>
      <c r="L44" s="8">
        <v>52500</v>
      </c>
      <c r="M44" s="8"/>
      <c r="N44" s="8"/>
      <c r="O44" s="8"/>
      <c r="P44" s="8"/>
      <c r="Q44" s="8"/>
      <c r="R44" s="8"/>
      <c r="S44" s="8"/>
      <c r="T44" s="8"/>
      <c r="U44" s="8"/>
      <c r="V44" s="8"/>
      <c r="W44" s="8"/>
    </row>
    <row r="45" ht="30.75" customHeight="1" spans="1:23">
      <c r="A45" s="7" t="s">
        <v>73</v>
      </c>
      <c r="B45" s="7" t="s">
        <v>263</v>
      </c>
      <c r="C45" s="7" t="s">
        <v>264</v>
      </c>
      <c r="D45" s="7" t="s">
        <v>119</v>
      </c>
      <c r="E45" s="7" t="s">
        <v>120</v>
      </c>
      <c r="F45" s="7" t="s">
        <v>279</v>
      </c>
      <c r="G45" s="7" t="s">
        <v>280</v>
      </c>
      <c r="H45" s="8">
        <v>218100</v>
      </c>
      <c r="I45" s="8">
        <v>218100</v>
      </c>
      <c r="J45" s="7"/>
      <c r="K45" s="8"/>
      <c r="L45" s="8">
        <v>218100</v>
      </c>
      <c r="M45" s="8"/>
      <c r="N45" s="8"/>
      <c r="O45" s="8"/>
      <c r="P45" s="8"/>
      <c r="Q45" s="8"/>
      <c r="R45" s="8"/>
      <c r="S45" s="8"/>
      <c r="T45" s="8"/>
      <c r="U45" s="8"/>
      <c r="V45" s="8"/>
      <c r="W45" s="8"/>
    </row>
    <row r="46" ht="30.75" customHeight="1" spans="1:23">
      <c r="A46" s="7" t="s">
        <v>73</v>
      </c>
      <c r="B46" s="7" t="s">
        <v>263</v>
      </c>
      <c r="C46" s="7" t="s">
        <v>264</v>
      </c>
      <c r="D46" s="7" t="s">
        <v>119</v>
      </c>
      <c r="E46" s="7" t="s">
        <v>120</v>
      </c>
      <c r="F46" s="7" t="s">
        <v>281</v>
      </c>
      <c r="G46" s="7" t="s">
        <v>282</v>
      </c>
      <c r="H46" s="8">
        <v>75800</v>
      </c>
      <c r="I46" s="8">
        <v>75800</v>
      </c>
      <c r="J46" s="7"/>
      <c r="K46" s="8"/>
      <c r="L46" s="8">
        <v>75800</v>
      </c>
      <c r="M46" s="8"/>
      <c r="N46" s="8"/>
      <c r="O46" s="8"/>
      <c r="P46" s="8"/>
      <c r="Q46" s="8"/>
      <c r="R46" s="8"/>
      <c r="S46" s="8"/>
      <c r="T46" s="8"/>
      <c r="U46" s="8"/>
      <c r="V46" s="8"/>
      <c r="W46" s="8"/>
    </row>
    <row r="47" ht="30.75" customHeight="1" spans="1:23">
      <c r="A47" s="7" t="s">
        <v>73</v>
      </c>
      <c r="B47" s="7" t="s">
        <v>263</v>
      </c>
      <c r="C47" s="7" t="s">
        <v>264</v>
      </c>
      <c r="D47" s="7" t="s">
        <v>119</v>
      </c>
      <c r="E47" s="7" t="s">
        <v>120</v>
      </c>
      <c r="F47" s="7" t="s">
        <v>246</v>
      </c>
      <c r="G47" s="7" t="s">
        <v>247</v>
      </c>
      <c r="H47" s="8">
        <v>135300</v>
      </c>
      <c r="I47" s="8">
        <v>135300</v>
      </c>
      <c r="J47" s="7"/>
      <c r="K47" s="8"/>
      <c r="L47" s="8">
        <v>135300</v>
      </c>
      <c r="M47" s="8"/>
      <c r="N47" s="8"/>
      <c r="O47" s="8"/>
      <c r="P47" s="8"/>
      <c r="Q47" s="8"/>
      <c r="R47" s="8"/>
      <c r="S47" s="8"/>
      <c r="T47" s="8"/>
      <c r="U47" s="8"/>
      <c r="V47" s="8"/>
      <c r="W47" s="8"/>
    </row>
    <row r="48" ht="30.75" customHeight="1" spans="1:23">
      <c r="A48" s="7" t="s">
        <v>73</v>
      </c>
      <c r="B48" s="7" t="s">
        <v>283</v>
      </c>
      <c r="C48" s="7" t="s">
        <v>284</v>
      </c>
      <c r="D48" s="7" t="s">
        <v>119</v>
      </c>
      <c r="E48" s="7" t="s">
        <v>120</v>
      </c>
      <c r="F48" s="7" t="s">
        <v>285</v>
      </c>
      <c r="G48" s="7" t="s">
        <v>284</v>
      </c>
      <c r="H48" s="8">
        <v>74400</v>
      </c>
      <c r="I48" s="8">
        <v>74400</v>
      </c>
      <c r="J48" s="7"/>
      <c r="K48" s="8"/>
      <c r="L48" s="8">
        <v>74400</v>
      </c>
      <c r="M48" s="8"/>
      <c r="N48" s="8"/>
      <c r="O48" s="8"/>
      <c r="P48" s="8"/>
      <c r="Q48" s="8"/>
      <c r="R48" s="8"/>
      <c r="S48" s="8"/>
      <c r="T48" s="8"/>
      <c r="U48" s="8"/>
      <c r="V48" s="8"/>
      <c r="W48" s="8"/>
    </row>
    <row r="49" ht="30.75" customHeight="1" spans="1:23">
      <c r="A49" s="7" t="s">
        <v>73</v>
      </c>
      <c r="B49" s="7" t="s">
        <v>263</v>
      </c>
      <c r="C49" s="7" t="s">
        <v>264</v>
      </c>
      <c r="D49" s="7" t="s">
        <v>119</v>
      </c>
      <c r="E49" s="7" t="s">
        <v>120</v>
      </c>
      <c r="F49" s="7" t="s">
        <v>286</v>
      </c>
      <c r="G49" s="7" t="s">
        <v>287</v>
      </c>
      <c r="H49" s="8">
        <v>21000</v>
      </c>
      <c r="I49" s="8">
        <v>21000</v>
      </c>
      <c r="J49" s="7"/>
      <c r="K49" s="8"/>
      <c r="L49" s="8">
        <v>21000</v>
      </c>
      <c r="M49" s="8"/>
      <c r="N49" s="8"/>
      <c r="O49" s="8"/>
      <c r="P49" s="8"/>
      <c r="Q49" s="8"/>
      <c r="R49" s="8"/>
      <c r="S49" s="8"/>
      <c r="T49" s="8"/>
      <c r="U49" s="8"/>
      <c r="V49" s="8"/>
      <c r="W49" s="8"/>
    </row>
    <row r="50" ht="30.75" customHeight="1" spans="1:23">
      <c r="A50" s="7" t="s">
        <v>73</v>
      </c>
      <c r="B50" s="7" t="s">
        <v>263</v>
      </c>
      <c r="C50" s="7" t="s">
        <v>264</v>
      </c>
      <c r="D50" s="7" t="s">
        <v>119</v>
      </c>
      <c r="E50" s="7" t="s">
        <v>120</v>
      </c>
      <c r="F50" s="7" t="s">
        <v>288</v>
      </c>
      <c r="G50" s="7" t="s">
        <v>289</v>
      </c>
      <c r="H50" s="8">
        <v>36400</v>
      </c>
      <c r="I50" s="8">
        <v>36400</v>
      </c>
      <c r="J50" s="7"/>
      <c r="K50" s="8"/>
      <c r="L50" s="8">
        <v>36400</v>
      </c>
      <c r="M50" s="8"/>
      <c r="N50" s="8"/>
      <c r="O50" s="8"/>
      <c r="P50" s="8"/>
      <c r="Q50" s="8"/>
      <c r="R50" s="8"/>
      <c r="S50" s="8"/>
      <c r="T50" s="8"/>
      <c r="U50" s="8"/>
      <c r="V50" s="8"/>
      <c r="W50" s="8"/>
    </row>
    <row r="51" ht="30.75" customHeight="1" spans="1:23">
      <c r="A51" s="7" t="s">
        <v>73</v>
      </c>
      <c r="B51" s="7" t="s">
        <v>263</v>
      </c>
      <c r="C51" s="7" t="s">
        <v>264</v>
      </c>
      <c r="D51" s="7" t="s">
        <v>119</v>
      </c>
      <c r="E51" s="7" t="s">
        <v>120</v>
      </c>
      <c r="F51" s="7" t="s">
        <v>290</v>
      </c>
      <c r="G51" s="7" t="s">
        <v>291</v>
      </c>
      <c r="H51" s="8">
        <v>40000</v>
      </c>
      <c r="I51" s="8">
        <v>40000</v>
      </c>
      <c r="J51" s="7"/>
      <c r="K51" s="8"/>
      <c r="L51" s="8">
        <v>40000</v>
      </c>
      <c r="M51" s="8"/>
      <c r="N51" s="8"/>
      <c r="O51" s="8"/>
      <c r="P51" s="8"/>
      <c r="Q51" s="8"/>
      <c r="R51" s="8"/>
      <c r="S51" s="8"/>
      <c r="T51" s="8"/>
      <c r="U51" s="8"/>
      <c r="V51" s="8"/>
      <c r="W51" s="8"/>
    </row>
    <row r="52" ht="30.75" customHeight="1" spans="1:23">
      <c r="A52" s="7" t="s">
        <v>73</v>
      </c>
      <c r="B52" s="7" t="s">
        <v>263</v>
      </c>
      <c r="C52" s="7" t="s">
        <v>264</v>
      </c>
      <c r="D52" s="7" t="s">
        <v>119</v>
      </c>
      <c r="E52" s="7" t="s">
        <v>120</v>
      </c>
      <c r="F52" s="7" t="s">
        <v>292</v>
      </c>
      <c r="G52" s="7" t="s">
        <v>293</v>
      </c>
      <c r="H52" s="8">
        <v>1000</v>
      </c>
      <c r="I52" s="8">
        <v>1000</v>
      </c>
      <c r="J52" s="7"/>
      <c r="K52" s="8"/>
      <c r="L52" s="8">
        <v>1000</v>
      </c>
      <c r="M52" s="8"/>
      <c r="N52" s="8"/>
      <c r="O52" s="8"/>
      <c r="P52" s="8"/>
      <c r="Q52" s="8"/>
      <c r="R52" s="8"/>
      <c r="S52" s="8"/>
      <c r="T52" s="8"/>
      <c r="U52" s="8"/>
      <c r="V52" s="8"/>
      <c r="W52" s="8"/>
    </row>
    <row r="53" ht="30.75" customHeight="1" spans="1:23">
      <c r="A53" s="7" t="s">
        <v>73</v>
      </c>
      <c r="B53" s="7" t="s">
        <v>294</v>
      </c>
      <c r="C53" s="7" t="s">
        <v>295</v>
      </c>
      <c r="D53" s="7" t="s">
        <v>119</v>
      </c>
      <c r="E53" s="7" t="s">
        <v>120</v>
      </c>
      <c r="F53" s="7" t="s">
        <v>246</v>
      </c>
      <c r="G53" s="7" t="s">
        <v>247</v>
      </c>
      <c r="H53" s="8">
        <v>57050</v>
      </c>
      <c r="I53" s="8">
        <v>57050</v>
      </c>
      <c r="J53" s="7"/>
      <c r="K53" s="8"/>
      <c r="L53" s="8">
        <v>57050</v>
      </c>
      <c r="M53" s="8"/>
      <c r="N53" s="8"/>
      <c r="O53" s="8"/>
      <c r="P53" s="8"/>
      <c r="Q53" s="8"/>
      <c r="R53" s="8"/>
      <c r="S53" s="8"/>
      <c r="T53" s="8"/>
      <c r="U53" s="8"/>
      <c r="V53" s="8"/>
      <c r="W53" s="8"/>
    </row>
    <row r="54" ht="30.75" customHeight="1" spans="1:23">
      <c r="A54" s="7" t="s">
        <v>73</v>
      </c>
      <c r="B54" s="7" t="s">
        <v>296</v>
      </c>
      <c r="C54" s="7" t="s">
        <v>297</v>
      </c>
      <c r="D54" s="7" t="s">
        <v>103</v>
      </c>
      <c r="E54" s="7" t="s">
        <v>104</v>
      </c>
      <c r="F54" s="7" t="s">
        <v>298</v>
      </c>
      <c r="G54" s="7" t="s">
        <v>299</v>
      </c>
      <c r="H54" s="8">
        <v>198817.8</v>
      </c>
      <c r="I54" s="8">
        <v>198817.8</v>
      </c>
      <c r="J54" s="7"/>
      <c r="K54" s="8"/>
      <c r="L54" s="8">
        <v>198817.8</v>
      </c>
      <c r="M54" s="8"/>
      <c r="N54" s="8"/>
      <c r="O54" s="8"/>
      <c r="P54" s="8"/>
      <c r="Q54" s="8"/>
      <c r="R54" s="8"/>
      <c r="S54" s="8"/>
      <c r="T54" s="8"/>
      <c r="U54" s="8"/>
      <c r="V54" s="8"/>
      <c r="W54" s="8"/>
    </row>
    <row r="55" ht="30.75" customHeight="1" spans="1:23">
      <c r="A55" s="7" t="s">
        <v>73</v>
      </c>
      <c r="B55" s="7" t="s">
        <v>296</v>
      </c>
      <c r="C55" s="7" t="s">
        <v>297</v>
      </c>
      <c r="D55" s="7" t="s">
        <v>105</v>
      </c>
      <c r="E55" s="7" t="s">
        <v>106</v>
      </c>
      <c r="F55" s="7" t="s">
        <v>298</v>
      </c>
      <c r="G55" s="7" t="s">
        <v>299</v>
      </c>
      <c r="H55" s="8">
        <v>3319360.2</v>
      </c>
      <c r="I55" s="8">
        <v>3319360.2</v>
      </c>
      <c r="J55" s="7"/>
      <c r="K55" s="8"/>
      <c r="L55" s="8">
        <v>3319360.2</v>
      </c>
      <c r="M55" s="8"/>
      <c r="N55" s="8"/>
      <c r="O55" s="8"/>
      <c r="P55" s="8"/>
      <c r="Q55" s="8"/>
      <c r="R55" s="8"/>
      <c r="S55" s="8"/>
      <c r="T55" s="8"/>
      <c r="U55" s="8"/>
      <c r="V55" s="8"/>
      <c r="W55" s="8"/>
    </row>
    <row r="56" ht="30.75" customHeight="1" spans="1:23">
      <c r="A56" s="7" t="s">
        <v>73</v>
      </c>
      <c r="B56" s="7" t="s">
        <v>300</v>
      </c>
      <c r="C56" s="7" t="s">
        <v>301</v>
      </c>
      <c r="D56" s="7" t="s">
        <v>109</v>
      </c>
      <c r="E56" s="7" t="s">
        <v>110</v>
      </c>
      <c r="F56" s="7" t="s">
        <v>302</v>
      </c>
      <c r="G56" s="7" t="s">
        <v>303</v>
      </c>
      <c r="H56" s="8">
        <v>711140.64</v>
      </c>
      <c r="I56" s="8">
        <v>711140.64</v>
      </c>
      <c r="J56" s="7"/>
      <c r="K56" s="8"/>
      <c r="L56" s="8">
        <v>711140.64</v>
      </c>
      <c r="M56" s="8"/>
      <c r="N56" s="8"/>
      <c r="O56" s="8"/>
      <c r="P56" s="8"/>
      <c r="Q56" s="8"/>
      <c r="R56" s="8"/>
      <c r="S56" s="8"/>
      <c r="T56" s="8"/>
      <c r="U56" s="8"/>
      <c r="V56" s="8"/>
      <c r="W56" s="8"/>
    </row>
    <row r="57" ht="30.75" customHeight="1" spans="1:23">
      <c r="A57" s="7" t="s">
        <v>73</v>
      </c>
      <c r="B57" s="7" t="s">
        <v>304</v>
      </c>
      <c r="C57" s="7" t="s">
        <v>305</v>
      </c>
      <c r="D57" s="7" t="s">
        <v>113</v>
      </c>
      <c r="E57" s="7" t="s">
        <v>114</v>
      </c>
      <c r="F57" s="7" t="s">
        <v>306</v>
      </c>
      <c r="G57" s="7" t="s">
        <v>307</v>
      </c>
      <c r="H57" s="8">
        <v>47453.22</v>
      </c>
      <c r="I57" s="8">
        <v>47453.22</v>
      </c>
      <c r="J57" s="7"/>
      <c r="K57" s="8"/>
      <c r="L57" s="8">
        <v>47453.22</v>
      </c>
      <c r="M57" s="8"/>
      <c r="N57" s="8"/>
      <c r="O57" s="8"/>
      <c r="P57" s="8"/>
      <c r="Q57" s="8"/>
      <c r="R57" s="8"/>
      <c r="S57" s="8"/>
      <c r="T57" s="8"/>
      <c r="U57" s="8"/>
      <c r="V57" s="8"/>
      <c r="W57" s="8"/>
    </row>
    <row r="58" ht="30.85" customHeight="1" spans="1:23">
      <c r="A58" s="9" t="s">
        <v>183</v>
      </c>
      <c r="B58" s="9"/>
      <c r="C58" s="9"/>
      <c r="D58" s="9"/>
      <c r="E58" s="9"/>
      <c r="F58" s="9"/>
      <c r="G58" s="9"/>
      <c r="H58" s="8">
        <v>35125942.89</v>
      </c>
      <c r="I58" s="8">
        <v>35125942.89</v>
      </c>
      <c r="J58" s="8"/>
      <c r="K58" s="8"/>
      <c r="L58" s="8">
        <v>35125942.89</v>
      </c>
      <c r="M58" s="8"/>
      <c r="N58" s="8"/>
      <c r="O58" s="8"/>
      <c r="P58" s="8"/>
      <c r="Q58" s="8"/>
      <c r="R58" s="8"/>
      <c r="S58" s="8"/>
      <c r="T58" s="8"/>
      <c r="U58" s="8"/>
      <c r="V58" s="8"/>
      <c r="W58" s="8"/>
    </row>
  </sheetData>
  <mergeCells count="30">
    <mergeCell ref="A2:W2"/>
    <mergeCell ref="A3:G3"/>
    <mergeCell ref="H4:W4"/>
    <mergeCell ref="I5:M5"/>
    <mergeCell ref="N5:P5"/>
    <mergeCell ref="R5:W5"/>
    <mergeCell ref="A58:G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A2" sqref="A2:W2"/>
    </sheetView>
  </sheetViews>
  <sheetFormatPr defaultColWidth="10.7083333333333" defaultRowHeight="14.25" customHeight="1"/>
  <cols>
    <col min="1" max="1" width="16.1416666666667" customWidth="1"/>
    <col min="2" max="2" width="28.1333333333333" customWidth="1"/>
    <col min="3" max="3" width="38.2833333333333" customWidth="1"/>
    <col min="4" max="4" width="27.85" customWidth="1"/>
    <col min="5" max="5" width="13" customWidth="1"/>
    <col min="6" max="6" width="20.7083333333333" customWidth="1"/>
    <col min="7" max="7" width="11.575" customWidth="1"/>
    <col min="8" max="8" width="15.85" customWidth="1"/>
    <col min="9" max="23" width="12.85" customWidth="1"/>
  </cols>
  <sheetData>
    <row r="1" ht="13.5" customHeight="1" spans="1:23">
      <c r="A1" s="19"/>
      <c r="B1" s="19"/>
      <c r="C1" s="19"/>
      <c r="D1" s="19"/>
      <c r="E1" s="19"/>
      <c r="F1" s="19"/>
      <c r="G1" s="19"/>
      <c r="H1" s="19"/>
      <c r="I1" s="19"/>
      <c r="J1" s="19"/>
      <c r="K1" s="19"/>
      <c r="L1" s="19"/>
      <c r="M1" s="19"/>
      <c r="N1" s="19"/>
      <c r="O1" s="19"/>
      <c r="P1" s="19"/>
      <c r="Q1" s="19"/>
      <c r="R1" s="19"/>
      <c r="S1" s="19"/>
      <c r="T1" s="19"/>
      <c r="U1" s="19"/>
      <c r="V1" s="19"/>
      <c r="W1" s="23" t="s">
        <v>308</v>
      </c>
    </row>
    <row r="2" ht="45" customHeight="1" spans="1:23">
      <c r="A2" s="20" t="str">
        <f>"2026"&amp;"年部门项目支出预算表（其他运转类、特定目标类项目）"</f>
        <v>2026年部门项目支出预算表（其他运转类、特定目标类项目）</v>
      </c>
      <c r="B2" s="20"/>
      <c r="C2" s="20"/>
      <c r="D2" s="20"/>
      <c r="E2" s="20"/>
      <c r="F2" s="20"/>
      <c r="G2" s="20"/>
      <c r="H2" s="20"/>
      <c r="I2" s="20"/>
      <c r="J2" s="20"/>
      <c r="K2" s="20"/>
      <c r="L2" s="20"/>
      <c r="M2" s="20"/>
      <c r="N2" s="20"/>
      <c r="O2" s="20"/>
      <c r="P2" s="20"/>
      <c r="Q2" s="20"/>
      <c r="R2" s="20"/>
      <c r="S2" s="20"/>
      <c r="T2" s="20"/>
      <c r="U2" s="20"/>
      <c r="V2" s="20"/>
      <c r="W2" s="20"/>
    </row>
    <row r="3" ht="13.5" customHeight="1" spans="1:23">
      <c r="A3" s="19" t="str">
        <f>"单位名称："&amp;"楚雄彝族自治州疾病预防控制中心"</f>
        <v>单位名称：楚雄彝族自治州疾病预防控制中心</v>
      </c>
      <c r="B3" s="19"/>
      <c r="C3" s="19"/>
      <c r="D3" s="19"/>
      <c r="E3" s="19"/>
      <c r="F3" s="19"/>
      <c r="G3" s="19"/>
      <c r="H3" s="19"/>
      <c r="I3" s="19"/>
      <c r="J3" s="19"/>
      <c r="K3" s="19"/>
      <c r="L3" s="19"/>
      <c r="M3" s="19"/>
      <c r="N3" s="19"/>
      <c r="O3" s="19"/>
      <c r="P3" s="19"/>
      <c r="Q3" s="19"/>
      <c r="R3" s="19"/>
      <c r="S3" s="19"/>
      <c r="T3" s="19"/>
      <c r="U3" s="19"/>
      <c r="V3" s="19"/>
      <c r="W3" s="23" t="s">
        <v>56</v>
      </c>
    </row>
    <row r="4" ht="21.75" customHeight="1" spans="1:23">
      <c r="A4" s="9" t="s">
        <v>309</v>
      </c>
      <c r="B4" s="9" t="s">
        <v>193</v>
      </c>
      <c r="C4" s="9" t="s">
        <v>194</v>
      </c>
      <c r="D4" s="9" t="s">
        <v>192</v>
      </c>
      <c r="E4" s="9" t="s">
        <v>195</v>
      </c>
      <c r="F4" s="9" t="s">
        <v>196</v>
      </c>
      <c r="G4" s="9" t="s">
        <v>310</v>
      </c>
      <c r="H4" s="9" t="s">
        <v>311</v>
      </c>
      <c r="I4" s="9" t="s">
        <v>59</v>
      </c>
      <c r="J4" s="9" t="s">
        <v>312</v>
      </c>
      <c r="K4" s="9"/>
      <c r="L4" s="9"/>
      <c r="M4" s="9"/>
      <c r="N4" s="9" t="s">
        <v>201</v>
      </c>
      <c r="O4" s="9"/>
      <c r="P4" s="9"/>
      <c r="Q4" s="9" t="s">
        <v>65</v>
      </c>
      <c r="R4" s="9" t="s">
        <v>66</v>
      </c>
      <c r="S4" s="9"/>
      <c r="T4" s="9"/>
      <c r="U4" s="9"/>
      <c r="V4" s="9"/>
      <c r="W4" s="9"/>
    </row>
    <row r="5" ht="21.75" customHeight="1" spans="1:23">
      <c r="A5" s="9"/>
      <c r="B5" s="9"/>
      <c r="C5" s="9"/>
      <c r="D5" s="9"/>
      <c r="E5" s="9"/>
      <c r="F5" s="9"/>
      <c r="G5" s="9"/>
      <c r="H5" s="9"/>
      <c r="I5" s="9"/>
      <c r="J5" s="9" t="s">
        <v>62</v>
      </c>
      <c r="K5" s="9"/>
      <c r="L5" s="9" t="s">
        <v>63</v>
      </c>
      <c r="M5" s="9" t="s">
        <v>64</v>
      </c>
      <c r="N5" s="9" t="s">
        <v>62</v>
      </c>
      <c r="O5" s="9" t="s">
        <v>63</v>
      </c>
      <c r="P5" s="9" t="s">
        <v>64</v>
      </c>
      <c r="Q5" s="9"/>
      <c r="R5" s="9" t="s">
        <v>61</v>
      </c>
      <c r="S5" s="9" t="s">
        <v>67</v>
      </c>
      <c r="T5" s="9" t="s">
        <v>207</v>
      </c>
      <c r="U5" s="9" t="s">
        <v>69</v>
      </c>
      <c r="V5" s="9" t="s">
        <v>70</v>
      </c>
      <c r="W5" s="9" t="s">
        <v>71</v>
      </c>
    </row>
    <row r="6" ht="21" customHeight="1" spans="1:23">
      <c r="A6" s="9"/>
      <c r="B6" s="9"/>
      <c r="C6" s="9"/>
      <c r="D6" s="9"/>
      <c r="E6" s="9"/>
      <c r="F6" s="9"/>
      <c r="G6" s="9"/>
      <c r="H6" s="9"/>
      <c r="I6" s="9"/>
      <c r="J6" s="9" t="s">
        <v>61</v>
      </c>
      <c r="K6" s="9"/>
      <c r="L6" s="9"/>
      <c r="M6" s="9"/>
      <c r="N6" s="9"/>
      <c r="O6" s="9"/>
      <c r="P6" s="9"/>
      <c r="Q6" s="9"/>
      <c r="R6" s="9"/>
      <c r="S6" s="9"/>
      <c r="T6" s="9"/>
      <c r="U6" s="9"/>
      <c r="V6" s="9"/>
      <c r="W6" s="9"/>
    </row>
    <row r="7" ht="39.75" customHeight="1" spans="1:23">
      <c r="A7" s="9"/>
      <c r="B7" s="9"/>
      <c r="C7" s="9"/>
      <c r="D7" s="9"/>
      <c r="E7" s="9"/>
      <c r="F7" s="9"/>
      <c r="G7" s="9"/>
      <c r="H7" s="9"/>
      <c r="I7" s="9"/>
      <c r="J7" s="9" t="s">
        <v>61</v>
      </c>
      <c r="K7" s="9" t="s">
        <v>313</v>
      </c>
      <c r="L7" s="9"/>
      <c r="M7" s="9"/>
      <c r="N7" s="9"/>
      <c r="O7" s="9"/>
      <c r="P7" s="9"/>
      <c r="Q7" s="9"/>
      <c r="R7" s="9"/>
      <c r="S7" s="9"/>
      <c r="T7" s="9"/>
      <c r="U7" s="9"/>
      <c r="V7" s="9"/>
      <c r="W7" s="9"/>
    </row>
    <row r="8" ht="22" customHeight="1" spans="1:23">
      <c r="A8" s="49">
        <v>1</v>
      </c>
      <c r="B8" s="49">
        <v>2</v>
      </c>
      <c r="C8" s="49">
        <v>3</v>
      </c>
      <c r="D8" s="49">
        <v>4</v>
      </c>
      <c r="E8" s="49">
        <v>5</v>
      </c>
      <c r="F8" s="49">
        <v>6</v>
      </c>
      <c r="G8" s="49">
        <v>7</v>
      </c>
      <c r="H8" s="49">
        <v>8</v>
      </c>
      <c r="I8" s="49">
        <v>9</v>
      </c>
      <c r="J8" s="49">
        <v>10</v>
      </c>
      <c r="K8" s="49">
        <v>11</v>
      </c>
      <c r="L8" s="50">
        <v>12</v>
      </c>
      <c r="M8" s="50">
        <v>13</v>
      </c>
      <c r="N8" s="50">
        <v>14</v>
      </c>
      <c r="O8" s="50">
        <v>15</v>
      </c>
      <c r="P8" s="50">
        <v>16</v>
      </c>
      <c r="Q8" s="50">
        <v>17</v>
      </c>
      <c r="R8" s="50">
        <v>18</v>
      </c>
      <c r="S8" s="50">
        <v>19</v>
      </c>
      <c r="T8" s="50">
        <v>20</v>
      </c>
      <c r="U8" s="49">
        <v>21</v>
      </c>
      <c r="V8" s="49">
        <v>22</v>
      </c>
      <c r="W8" s="49">
        <v>23</v>
      </c>
    </row>
    <row r="9" ht="22" customHeight="1" spans="1:23">
      <c r="A9" s="7"/>
      <c r="B9" s="7"/>
      <c r="C9" s="7" t="s">
        <v>314</v>
      </c>
      <c r="D9" s="7"/>
      <c r="E9" s="7"/>
      <c r="F9" s="7"/>
      <c r="G9" s="7"/>
      <c r="H9" s="7"/>
      <c r="I9" s="17">
        <v>220000</v>
      </c>
      <c r="J9" s="8">
        <v>220000</v>
      </c>
      <c r="K9" s="8">
        <v>220000</v>
      </c>
      <c r="L9" s="8"/>
      <c r="M9" s="8"/>
      <c r="N9" s="8"/>
      <c r="O9" s="8"/>
      <c r="P9" s="8"/>
      <c r="Q9" s="8"/>
      <c r="R9" s="8"/>
      <c r="S9" s="8"/>
      <c r="T9" s="8"/>
      <c r="U9" s="8"/>
      <c r="V9" s="8"/>
      <c r="W9" s="8"/>
    </row>
    <row r="10" ht="22" customHeight="1" spans="1:23">
      <c r="A10" s="7" t="s">
        <v>315</v>
      </c>
      <c r="B10" s="7" t="s">
        <v>316</v>
      </c>
      <c r="C10" s="7" t="s">
        <v>314</v>
      </c>
      <c r="D10" s="7" t="s">
        <v>73</v>
      </c>
      <c r="E10" s="7" t="s">
        <v>119</v>
      </c>
      <c r="F10" s="7" t="s">
        <v>120</v>
      </c>
      <c r="G10" s="7" t="s">
        <v>265</v>
      </c>
      <c r="H10" s="7" t="s">
        <v>266</v>
      </c>
      <c r="I10" s="8">
        <v>150000</v>
      </c>
      <c r="J10" s="8">
        <v>150000</v>
      </c>
      <c r="K10" s="8">
        <v>150000</v>
      </c>
      <c r="L10" s="8"/>
      <c r="M10" s="8"/>
      <c r="N10" s="8"/>
      <c r="O10" s="8"/>
      <c r="P10" s="8"/>
      <c r="Q10" s="8"/>
      <c r="R10" s="8"/>
      <c r="S10" s="8"/>
      <c r="T10" s="8"/>
      <c r="U10" s="8"/>
      <c r="V10" s="8"/>
      <c r="W10" s="8"/>
    </row>
    <row r="11" ht="22" customHeight="1" spans="1:23">
      <c r="A11" s="7" t="s">
        <v>315</v>
      </c>
      <c r="B11" s="7" t="s">
        <v>316</v>
      </c>
      <c r="C11" s="7" t="s">
        <v>314</v>
      </c>
      <c r="D11" s="7" t="s">
        <v>73</v>
      </c>
      <c r="E11" s="7" t="s">
        <v>119</v>
      </c>
      <c r="F11" s="7" t="s">
        <v>120</v>
      </c>
      <c r="G11" s="7" t="s">
        <v>273</v>
      </c>
      <c r="H11" s="7" t="s">
        <v>274</v>
      </c>
      <c r="I11" s="8">
        <v>20000</v>
      </c>
      <c r="J11" s="8">
        <v>20000</v>
      </c>
      <c r="K11" s="8">
        <v>20000</v>
      </c>
      <c r="L11" s="8"/>
      <c r="M11" s="8"/>
      <c r="N11" s="8"/>
      <c r="O11" s="8"/>
      <c r="P11" s="7"/>
      <c r="Q11" s="8"/>
      <c r="R11" s="8"/>
      <c r="S11" s="8"/>
      <c r="T11" s="8"/>
      <c r="U11" s="8"/>
      <c r="V11" s="8"/>
      <c r="W11" s="8"/>
    </row>
    <row r="12" ht="22" customHeight="1" spans="1:23">
      <c r="A12" s="7" t="s">
        <v>315</v>
      </c>
      <c r="B12" s="7" t="s">
        <v>316</v>
      </c>
      <c r="C12" s="7" t="s">
        <v>314</v>
      </c>
      <c r="D12" s="7" t="s">
        <v>73</v>
      </c>
      <c r="E12" s="7" t="s">
        <v>119</v>
      </c>
      <c r="F12" s="7" t="s">
        <v>120</v>
      </c>
      <c r="G12" s="7" t="s">
        <v>269</v>
      </c>
      <c r="H12" s="7" t="s">
        <v>270</v>
      </c>
      <c r="I12" s="8">
        <v>29999</v>
      </c>
      <c r="J12" s="8">
        <v>29999</v>
      </c>
      <c r="K12" s="8">
        <v>29999</v>
      </c>
      <c r="L12" s="8"/>
      <c r="M12" s="8"/>
      <c r="N12" s="8"/>
      <c r="O12" s="8"/>
      <c r="P12" s="7"/>
      <c r="Q12" s="8"/>
      <c r="R12" s="8"/>
      <c r="S12" s="8"/>
      <c r="T12" s="8"/>
      <c r="U12" s="8"/>
      <c r="V12" s="8"/>
      <c r="W12" s="8"/>
    </row>
    <row r="13" ht="22" customHeight="1" spans="1:23">
      <c r="A13" s="7" t="s">
        <v>315</v>
      </c>
      <c r="B13" s="7" t="s">
        <v>316</v>
      </c>
      <c r="C13" s="7" t="s">
        <v>314</v>
      </c>
      <c r="D13" s="7" t="s">
        <v>73</v>
      </c>
      <c r="E13" s="7" t="s">
        <v>119</v>
      </c>
      <c r="F13" s="7" t="s">
        <v>120</v>
      </c>
      <c r="G13" s="7" t="s">
        <v>286</v>
      </c>
      <c r="H13" s="7" t="s">
        <v>287</v>
      </c>
      <c r="I13" s="8">
        <v>20001</v>
      </c>
      <c r="J13" s="8">
        <v>20001</v>
      </c>
      <c r="K13" s="8">
        <v>20001</v>
      </c>
      <c r="L13" s="8"/>
      <c r="M13" s="8"/>
      <c r="N13" s="8"/>
      <c r="O13" s="8"/>
      <c r="P13" s="7"/>
      <c r="Q13" s="8"/>
      <c r="R13" s="8"/>
      <c r="S13" s="8"/>
      <c r="T13" s="8"/>
      <c r="U13" s="8"/>
      <c r="V13" s="8"/>
      <c r="W13" s="8"/>
    </row>
    <row r="14" ht="22" customHeight="1" spans="1:23">
      <c r="A14" s="7"/>
      <c r="B14" s="7"/>
      <c r="C14" s="7" t="s">
        <v>317</v>
      </c>
      <c r="D14" s="7"/>
      <c r="E14" s="7"/>
      <c r="F14" s="7"/>
      <c r="G14" s="7"/>
      <c r="H14" s="7"/>
      <c r="I14" s="17">
        <v>100000</v>
      </c>
      <c r="J14" s="8"/>
      <c r="K14" s="8"/>
      <c r="L14" s="8"/>
      <c r="M14" s="8"/>
      <c r="N14" s="8"/>
      <c r="O14" s="8"/>
      <c r="P14" s="7"/>
      <c r="Q14" s="8"/>
      <c r="R14" s="8">
        <v>100000</v>
      </c>
      <c r="S14" s="8"/>
      <c r="T14" s="8"/>
      <c r="U14" s="8"/>
      <c r="V14" s="8"/>
      <c r="W14" s="8">
        <v>100000</v>
      </c>
    </row>
    <row r="15" ht="22" customHeight="1" spans="1:23">
      <c r="A15" s="7" t="s">
        <v>318</v>
      </c>
      <c r="B15" s="7" t="s">
        <v>319</v>
      </c>
      <c r="C15" s="7" t="s">
        <v>317</v>
      </c>
      <c r="D15" s="7" t="s">
        <v>73</v>
      </c>
      <c r="E15" s="7" t="s">
        <v>119</v>
      </c>
      <c r="F15" s="7" t="s">
        <v>120</v>
      </c>
      <c r="G15" s="7" t="s">
        <v>265</v>
      </c>
      <c r="H15" s="7" t="s">
        <v>266</v>
      </c>
      <c r="I15" s="8">
        <v>2800</v>
      </c>
      <c r="J15" s="8"/>
      <c r="K15" s="8"/>
      <c r="L15" s="8"/>
      <c r="M15" s="8"/>
      <c r="N15" s="8"/>
      <c r="O15" s="8"/>
      <c r="P15" s="7"/>
      <c r="Q15" s="8"/>
      <c r="R15" s="8">
        <v>2800</v>
      </c>
      <c r="S15" s="8"/>
      <c r="T15" s="8"/>
      <c r="U15" s="8"/>
      <c r="V15" s="8"/>
      <c r="W15" s="8">
        <v>2800</v>
      </c>
    </row>
    <row r="16" ht="22" customHeight="1" spans="1:23">
      <c r="A16" s="7" t="s">
        <v>318</v>
      </c>
      <c r="B16" s="7" t="s">
        <v>319</v>
      </c>
      <c r="C16" s="7" t="s">
        <v>317</v>
      </c>
      <c r="D16" s="7" t="s">
        <v>73</v>
      </c>
      <c r="E16" s="7" t="s">
        <v>119</v>
      </c>
      <c r="F16" s="7" t="s">
        <v>120</v>
      </c>
      <c r="G16" s="7" t="s">
        <v>290</v>
      </c>
      <c r="H16" s="7" t="s">
        <v>291</v>
      </c>
      <c r="I16" s="8">
        <v>3000</v>
      </c>
      <c r="J16" s="8"/>
      <c r="K16" s="8"/>
      <c r="L16" s="8"/>
      <c r="M16" s="8"/>
      <c r="N16" s="8"/>
      <c r="O16" s="8"/>
      <c r="P16" s="7"/>
      <c r="Q16" s="8"/>
      <c r="R16" s="8">
        <v>3000</v>
      </c>
      <c r="S16" s="8"/>
      <c r="T16" s="8"/>
      <c r="U16" s="8"/>
      <c r="V16" s="8"/>
      <c r="W16" s="8">
        <v>3000</v>
      </c>
    </row>
    <row r="17" ht="22" customHeight="1" spans="1:23">
      <c r="A17" s="7" t="s">
        <v>318</v>
      </c>
      <c r="B17" s="7" t="s">
        <v>319</v>
      </c>
      <c r="C17" s="7" t="s">
        <v>317</v>
      </c>
      <c r="D17" s="7" t="s">
        <v>73</v>
      </c>
      <c r="E17" s="7" t="s">
        <v>119</v>
      </c>
      <c r="F17" s="7" t="s">
        <v>120</v>
      </c>
      <c r="G17" s="7" t="s">
        <v>271</v>
      </c>
      <c r="H17" s="7" t="s">
        <v>272</v>
      </c>
      <c r="I17" s="8">
        <v>5000</v>
      </c>
      <c r="J17" s="8"/>
      <c r="K17" s="8"/>
      <c r="L17" s="8"/>
      <c r="M17" s="8"/>
      <c r="N17" s="8"/>
      <c r="O17" s="8"/>
      <c r="P17" s="7"/>
      <c r="Q17" s="8"/>
      <c r="R17" s="8">
        <v>5000</v>
      </c>
      <c r="S17" s="8"/>
      <c r="T17" s="8"/>
      <c r="U17" s="8"/>
      <c r="V17" s="8"/>
      <c r="W17" s="8">
        <v>5000</v>
      </c>
    </row>
    <row r="18" ht="22" customHeight="1" spans="1:23">
      <c r="A18" s="7" t="s">
        <v>318</v>
      </c>
      <c r="B18" s="7" t="s">
        <v>319</v>
      </c>
      <c r="C18" s="7" t="s">
        <v>317</v>
      </c>
      <c r="D18" s="7" t="s">
        <v>73</v>
      </c>
      <c r="E18" s="7" t="s">
        <v>119</v>
      </c>
      <c r="F18" s="7" t="s">
        <v>120</v>
      </c>
      <c r="G18" s="7" t="s">
        <v>288</v>
      </c>
      <c r="H18" s="7" t="s">
        <v>289</v>
      </c>
      <c r="I18" s="8">
        <v>65000</v>
      </c>
      <c r="J18" s="8"/>
      <c r="K18" s="8"/>
      <c r="L18" s="8"/>
      <c r="M18" s="8"/>
      <c r="N18" s="8"/>
      <c r="O18" s="8"/>
      <c r="P18" s="7"/>
      <c r="Q18" s="8"/>
      <c r="R18" s="8">
        <v>65000</v>
      </c>
      <c r="S18" s="8"/>
      <c r="T18" s="8"/>
      <c r="U18" s="8"/>
      <c r="V18" s="8"/>
      <c r="W18" s="8">
        <v>65000</v>
      </c>
    </row>
    <row r="19" ht="22" customHeight="1" spans="1:23">
      <c r="A19" s="7" t="s">
        <v>318</v>
      </c>
      <c r="B19" s="7" t="s">
        <v>319</v>
      </c>
      <c r="C19" s="7" t="s">
        <v>317</v>
      </c>
      <c r="D19" s="7" t="s">
        <v>73</v>
      </c>
      <c r="E19" s="7" t="s">
        <v>119</v>
      </c>
      <c r="F19" s="7" t="s">
        <v>120</v>
      </c>
      <c r="G19" s="7" t="s">
        <v>281</v>
      </c>
      <c r="H19" s="7" t="s">
        <v>282</v>
      </c>
      <c r="I19" s="8">
        <v>11800</v>
      </c>
      <c r="J19" s="8"/>
      <c r="K19" s="8"/>
      <c r="L19" s="8"/>
      <c r="M19" s="8"/>
      <c r="N19" s="8"/>
      <c r="O19" s="8"/>
      <c r="P19" s="7"/>
      <c r="Q19" s="8"/>
      <c r="R19" s="8">
        <v>11800</v>
      </c>
      <c r="S19" s="8"/>
      <c r="T19" s="8"/>
      <c r="U19" s="8"/>
      <c r="V19" s="8"/>
      <c r="W19" s="8">
        <v>11800</v>
      </c>
    </row>
    <row r="20" ht="22" customHeight="1" spans="1:23">
      <c r="A20" s="7" t="s">
        <v>318</v>
      </c>
      <c r="B20" s="7" t="s">
        <v>319</v>
      </c>
      <c r="C20" s="7" t="s">
        <v>317</v>
      </c>
      <c r="D20" s="7" t="s">
        <v>73</v>
      </c>
      <c r="E20" s="7" t="s">
        <v>119</v>
      </c>
      <c r="F20" s="7" t="s">
        <v>120</v>
      </c>
      <c r="G20" s="7" t="s">
        <v>320</v>
      </c>
      <c r="H20" s="7" t="s">
        <v>321</v>
      </c>
      <c r="I20" s="8">
        <v>12400</v>
      </c>
      <c r="J20" s="8"/>
      <c r="K20" s="8"/>
      <c r="L20" s="8"/>
      <c r="M20" s="8"/>
      <c r="N20" s="8"/>
      <c r="O20" s="8"/>
      <c r="P20" s="7"/>
      <c r="Q20" s="8"/>
      <c r="R20" s="8">
        <v>12400</v>
      </c>
      <c r="S20" s="8"/>
      <c r="T20" s="8"/>
      <c r="U20" s="8"/>
      <c r="V20" s="8"/>
      <c r="W20" s="8">
        <v>12400</v>
      </c>
    </row>
    <row r="21" ht="22" customHeight="1" spans="1:23">
      <c r="A21" s="7"/>
      <c r="B21" s="7"/>
      <c r="C21" s="7" t="s">
        <v>322</v>
      </c>
      <c r="D21" s="7"/>
      <c r="E21" s="7"/>
      <c r="F21" s="7"/>
      <c r="G21" s="7"/>
      <c r="H21" s="7"/>
      <c r="I21" s="17">
        <v>130000</v>
      </c>
      <c r="J21" s="8">
        <v>130000</v>
      </c>
      <c r="K21" s="8">
        <v>130000</v>
      </c>
      <c r="L21" s="8"/>
      <c r="M21" s="8"/>
      <c r="N21" s="8"/>
      <c r="O21" s="8"/>
      <c r="P21" s="7"/>
      <c r="Q21" s="8"/>
      <c r="R21" s="8"/>
      <c r="S21" s="8"/>
      <c r="T21" s="8"/>
      <c r="U21" s="8"/>
      <c r="V21" s="8"/>
      <c r="W21" s="8"/>
    </row>
    <row r="22" ht="22" customHeight="1" spans="1:23">
      <c r="A22" s="7" t="s">
        <v>315</v>
      </c>
      <c r="B22" s="7" t="s">
        <v>323</v>
      </c>
      <c r="C22" s="7" t="s">
        <v>322</v>
      </c>
      <c r="D22" s="7" t="s">
        <v>73</v>
      </c>
      <c r="E22" s="7" t="s">
        <v>119</v>
      </c>
      <c r="F22" s="7" t="s">
        <v>120</v>
      </c>
      <c r="G22" s="7" t="s">
        <v>265</v>
      </c>
      <c r="H22" s="7" t="s">
        <v>266</v>
      </c>
      <c r="I22" s="8">
        <v>10000</v>
      </c>
      <c r="J22" s="8">
        <v>10000</v>
      </c>
      <c r="K22" s="8">
        <v>10000</v>
      </c>
      <c r="L22" s="8"/>
      <c r="M22" s="8"/>
      <c r="N22" s="8"/>
      <c r="O22" s="8"/>
      <c r="P22" s="7"/>
      <c r="Q22" s="8"/>
      <c r="R22" s="8"/>
      <c r="S22" s="8"/>
      <c r="T22" s="8"/>
      <c r="U22" s="8"/>
      <c r="V22" s="8"/>
      <c r="W22" s="8"/>
    </row>
    <row r="23" ht="22" customHeight="1" spans="1:23">
      <c r="A23" s="7" t="s">
        <v>315</v>
      </c>
      <c r="B23" s="7" t="s">
        <v>323</v>
      </c>
      <c r="C23" s="7" t="s">
        <v>322</v>
      </c>
      <c r="D23" s="7" t="s">
        <v>73</v>
      </c>
      <c r="E23" s="7" t="s">
        <v>119</v>
      </c>
      <c r="F23" s="7" t="s">
        <v>120</v>
      </c>
      <c r="G23" s="7" t="s">
        <v>265</v>
      </c>
      <c r="H23" s="7" t="s">
        <v>266</v>
      </c>
      <c r="I23" s="8">
        <v>5000</v>
      </c>
      <c r="J23" s="8">
        <v>5000</v>
      </c>
      <c r="K23" s="8">
        <v>5000</v>
      </c>
      <c r="L23" s="8"/>
      <c r="M23" s="8"/>
      <c r="N23" s="8"/>
      <c r="O23" s="8"/>
      <c r="P23" s="7"/>
      <c r="Q23" s="8"/>
      <c r="R23" s="8"/>
      <c r="S23" s="8"/>
      <c r="T23" s="8"/>
      <c r="U23" s="8"/>
      <c r="V23" s="8"/>
      <c r="W23" s="8"/>
    </row>
    <row r="24" ht="22" customHeight="1" spans="1:23">
      <c r="A24" s="7" t="s">
        <v>315</v>
      </c>
      <c r="B24" s="7" t="s">
        <v>323</v>
      </c>
      <c r="C24" s="7" t="s">
        <v>322</v>
      </c>
      <c r="D24" s="7" t="s">
        <v>73</v>
      </c>
      <c r="E24" s="7" t="s">
        <v>119</v>
      </c>
      <c r="F24" s="7" t="s">
        <v>120</v>
      </c>
      <c r="G24" s="7" t="s">
        <v>273</v>
      </c>
      <c r="H24" s="7" t="s">
        <v>274</v>
      </c>
      <c r="I24" s="8">
        <v>17000</v>
      </c>
      <c r="J24" s="8">
        <v>17000</v>
      </c>
      <c r="K24" s="8">
        <v>17000</v>
      </c>
      <c r="L24" s="8"/>
      <c r="M24" s="8"/>
      <c r="N24" s="8"/>
      <c r="O24" s="8"/>
      <c r="P24" s="7"/>
      <c r="Q24" s="8"/>
      <c r="R24" s="8"/>
      <c r="S24" s="8"/>
      <c r="T24" s="8"/>
      <c r="U24" s="8"/>
      <c r="V24" s="8"/>
      <c r="W24" s="8"/>
    </row>
    <row r="25" ht="22" customHeight="1" spans="1:23">
      <c r="A25" s="7" t="s">
        <v>315</v>
      </c>
      <c r="B25" s="7" t="s">
        <v>323</v>
      </c>
      <c r="C25" s="7" t="s">
        <v>322</v>
      </c>
      <c r="D25" s="7" t="s">
        <v>73</v>
      </c>
      <c r="E25" s="7" t="s">
        <v>119</v>
      </c>
      <c r="F25" s="7" t="s">
        <v>120</v>
      </c>
      <c r="G25" s="7" t="s">
        <v>273</v>
      </c>
      <c r="H25" s="7" t="s">
        <v>274</v>
      </c>
      <c r="I25" s="8">
        <v>43000</v>
      </c>
      <c r="J25" s="8">
        <v>43000</v>
      </c>
      <c r="K25" s="8">
        <v>43000</v>
      </c>
      <c r="L25" s="8"/>
      <c r="M25" s="8"/>
      <c r="N25" s="8"/>
      <c r="O25" s="8"/>
      <c r="P25" s="7"/>
      <c r="Q25" s="8"/>
      <c r="R25" s="8"/>
      <c r="S25" s="8"/>
      <c r="T25" s="8"/>
      <c r="U25" s="8"/>
      <c r="V25" s="8"/>
      <c r="W25" s="8"/>
    </row>
    <row r="26" ht="22" customHeight="1" spans="1:23">
      <c r="A26" s="7" t="s">
        <v>315</v>
      </c>
      <c r="B26" s="7" t="s">
        <v>323</v>
      </c>
      <c r="C26" s="7" t="s">
        <v>322</v>
      </c>
      <c r="D26" s="7" t="s">
        <v>73</v>
      </c>
      <c r="E26" s="7" t="s">
        <v>119</v>
      </c>
      <c r="F26" s="7" t="s">
        <v>120</v>
      </c>
      <c r="G26" s="7" t="s">
        <v>286</v>
      </c>
      <c r="H26" s="7" t="s">
        <v>287</v>
      </c>
      <c r="I26" s="8">
        <v>15000</v>
      </c>
      <c r="J26" s="8">
        <v>15000</v>
      </c>
      <c r="K26" s="8">
        <v>15000</v>
      </c>
      <c r="L26" s="8"/>
      <c r="M26" s="8"/>
      <c r="N26" s="8"/>
      <c r="O26" s="8"/>
      <c r="P26" s="7"/>
      <c r="Q26" s="8"/>
      <c r="R26" s="8"/>
      <c r="S26" s="8"/>
      <c r="T26" s="8"/>
      <c r="U26" s="8"/>
      <c r="V26" s="8"/>
      <c r="W26" s="8"/>
    </row>
    <row r="27" ht="22" customHeight="1" spans="1:23">
      <c r="A27" s="7" t="s">
        <v>315</v>
      </c>
      <c r="B27" s="7" t="s">
        <v>323</v>
      </c>
      <c r="C27" s="7" t="s">
        <v>322</v>
      </c>
      <c r="D27" s="7" t="s">
        <v>73</v>
      </c>
      <c r="E27" s="7" t="s">
        <v>119</v>
      </c>
      <c r="F27" s="7" t="s">
        <v>120</v>
      </c>
      <c r="G27" s="7" t="s">
        <v>324</v>
      </c>
      <c r="H27" s="7" t="s">
        <v>325</v>
      </c>
      <c r="I27" s="8">
        <v>20000</v>
      </c>
      <c r="J27" s="8">
        <v>20000</v>
      </c>
      <c r="K27" s="8">
        <v>20000</v>
      </c>
      <c r="L27" s="8"/>
      <c r="M27" s="8"/>
      <c r="N27" s="8"/>
      <c r="O27" s="8"/>
      <c r="P27" s="7"/>
      <c r="Q27" s="8"/>
      <c r="R27" s="8"/>
      <c r="S27" s="8"/>
      <c r="T27" s="8"/>
      <c r="U27" s="8"/>
      <c r="V27" s="8"/>
      <c r="W27" s="8"/>
    </row>
    <row r="28" ht="22" customHeight="1" spans="1:23">
      <c r="A28" s="7" t="s">
        <v>315</v>
      </c>
      <c r="B28" s="7" t="s">
        <v>323</v>
      </c>
      <c r="C28" s="7" t="s">
        <v>322</v>
      </c>
      <c r="D28" s="7" t="s">
        <v>73</v>
      </c>
      <c r="E28" s="7" t="s">
        <v>119</v>
      </c>
      <c r="F28" s="7" t="s">
        <v>120</v>
      </c>
      <c r="G28" s="7" t="s">
        <v>324</v>
      </c>
      <c r="H28" s="7" t="s">
        <v>325</v>
      </c>
      <c r="I28" s="8">
        <v>20000</v>
      </c>
      <c r="J28" s="8">
        <v>20000</v>
      </c>
      <c r="K28" s="8">
        <v>20000</v>
      </c>
      <c r="L28" s="8"/>
      <c r="M28" s="8"/>
      <c r="N28" s="8"/>
      <c r="O28" s="8"/>
      <c r="P28" s="7"/>
      <c r="Q28" s="8"/>
      <c r="R28" s="8"/>
      <c r="S28" s="8"/>
      <c r="T28" s="8"/>
      <c r="U28" s="8"/>
      <c r="V28" s="8"/>
      <c r="W28" s="8"/>
    </row>
    <row r="29" ht="22" customHeight="1" spans="1:23">
      <c r="A29" s="7"/>
      <c r="B29" s="7"/>
      <c r="C29" s="7" t="s">
        <v>326</v>
      </c>
      <c r="D29" s="7"/>
      <c r="E29" s="7"/>
      <c r="F29" s="7"/>
      <c r="G29" s="7"/>
      <c r="H29" s="7"/>
      <c r="I29" s="17">
        <v>80000</v>
      </c>
      <c r="J29" s="8"/>
      <c r="K29" s="8"/>
      <c r="L29" s="8"/>
      <c r="M29" s="8"/>
      <c r="N29" s="8"/>
      <c r="O29" s="8"/>
      <c r="P29" s="7"/>
      <c r="Q29" s="8"/>
      <c r="R29" s="8">
        <v>80000</v>
      </c>
      <c r="S29" s="8"/>
      <c r="T29" s="8"/>
      <c r="U29" s="8"/>
      <c r="V29" s="8"/>
      <c r="W29" s="8">
        <v>80000</v>
      </c>
    </row>
    <row r="30" ht="22" customHeight="1" spans="1:23">
      <c r="A30" s="7" t="s">
        <v>318</v>
      </c>
      <c r="B30" s="7" t="s">
        <v>327</v>
      </c>
      <c r="C30" s="7" t="s">
        <v>326</v>
      </c>
      <c r="D30" s="7" t="s">
        <v>73</v>
      </c>
      <c r="E30" s="7" t="s">
        <v>119</v>
      </c>
      <c r="F30" s="7" t="s">
        <v>120</v>
      </c>
      <c r="G30" s="7" t="s">
        <v>265</v>
      </c>
      <c r="H30" s="7" t="s">
        <v>266</v>
      </c>
      <c r="I30" s="8">
        <v>8000</v>
      </c>
      <c r="J30" s="8"/>
      <c r="K30" s="8"/>
      <c r="L30" s="8"/>
      <c r="M30" s="8"/>
      <c r="N30" s="8"/>
      <c r="O30" s="8"/>
      <c r="P30" s="7"/>
      <c r="Q30" s="8"/>
      <c r="R30" s="8">
        <v>8000</v>
      </c>
      <c r="S30" s="8"/>
      <c r="T30" s="8"/>
      <c r="U30" s="8"/>
      <c r="V30" s="8"/>
      <c r="W30" s="8">
        <v>8000</v>
      </c>
    </row>
    <row r="31" ht="22" customHeight="1" spans="1:23">
      <c r="A31" s="7" t="s">
        <v>318</v>
      </c>
      <c r="B31" s="7" t="s">
        <v>327</v>
      </c>
      <c r="C31" s="7" t="s">
        <v>326</v>
      </c>
      <c r="D31" s="7" t="s">
        <v>73</v>
      </c>
      <c r="E31" s="7" t="s">
        <v>119</v>
      </c>
      <c r="F31" s="7" t="s">
        <v>120</v>
      </c>
      <c r="G31" s="7" t="s">
        <v>273</v>
      </c>
      <c r="H31" s="7" t="s">
        <v>274</v>
      </c>
      <c r="I31" s="8">
        <v>72000</v>
      </c>
      <c r="J31" s="8"/>
      <c r="K31" s="8"/>
      <c r="L31" s="8"/>
      <c r="M31" s="8"/>
      <c r="N31" s="8"/>
      <c r="O31" s="8"/>
      <c r="P31" s="7"/>
      <c r="Q31" s="8"/>
      <c r="R31" s="8">
        <v>72000</v>
      </c>
      <c r="S31" s="8"/>
      <c r="T31" s="8"/>
      <c r="U31" s="8"/>
      <c r="V31" s="8"/>
      <c r="W31" s="8">
        <v>72000</v>
      </c>
    </row>
    <row r="32" ht="22" customHeight="1" spans="1:23">
      <c r="A32" s="7"/>
      <c r="B32" s="7"/>
      <c r="C32" s="7" t="s">
        <v>328</v>
      </c>
      <c r="D32" s="7"/>
      <c r="E32" s="7"/>
      <c r="F32" s="7"/>
      <c r="G32" s="7"/>
      <c r="H32" s="7"/>
      <c r="I32" s="17">
        <v>100000</v>
      </c>
      <c r="J32" s="8">
        <v>100000</v>
      </c>
      <c r="K32" s="8">
        <v>100000</v>
      </c>
      <c r="L32" s="8"/>
      <c r="M32" s="8"/>
      <c r="N32" s="8"/>
      <c r="O32" s="8"/>
      <c r="P32" s="7"/>
      <c r="Q32" s="8"/>
      <c r="R32" s="8"/>
      <c r="S32" s="8"/>
      <c r="T32" s="8"/>
      <c r="U32" s="8"/>
      <c r="V32" s="8"/>
      <c r="W32" s="8"/>
    </row>
    <row r="33" ht="22" customHeight="1" spans="1:23">
      <c r="A33" s="7" t="s">
        <v>318</v>
      </c>
      <c r="B33" s="7" t="s">
        <v>329</v>
      </c>
      <c r="C33" s="7" t="s">
        <v>328</v>
      </c>
      <c r="D33" s="7" t="s">
        <v>73</v>
      </c>
      <c r="E33" s="7" t="s">
        <v>119</v>
      </c>
      <c r="F33" s="7" t="s">
        <v>120</v>
      </c>
      <c r="G33" s="7" t="s">
        <v>265</v>
      </c>
      <c r="H33" s="7" t="s">
        <v>266</v>
      </c>
      <c r="I33" s="8">
        <v>27000</v>
      </c>
      <c r="J33" s="8">
        <v>27000</v>
      </c>
      <c r="K33" s="8">
        <v>27000</v>
      </c>
      <c r="L33" s="8"/>
      <c r="M33" s="8"/>
      <c r="N33" s="8"/>
      <c r="O33" s="8"/>
      <c r="P33" s="7"/>
      <c r="Q33" s="8"/>
      <c r="R33" s="8"/>
      <c r="S33" s="8"/>
      <c r="T33" s="8"/>
      <c r="U33" s="8"/>
      <c r="V33" s="8"/>
      <c r="W33" s="8"/>
    </row>
    <row r="34" ht="22" customHeight="1" spans="1:23">
      <c r="A34" s="7" t="s">
        <v>318</v>
      </c>
      <c r="B34" s="7" t="s">
        <v>329</v>
      </c>
      <c r="C34" s="7" t="s">
        <v>328</v>
      </c>
      <c r="D34" s="7" t="s">
        <v>73</v>
      </c>
      <c r="E34" s="7" t="s">
        <v>119</v>
      </c>
      <c r="F34" s="7" t="s">
        <v>120</v>
      </c>
      <c r="G34" s="7" t="s">
        <v>330</v>
      </c>
      <c r="H34" s="7" t="s">
        <v>331</v>
      </c>
      <c r="I34" s="8">
        <v>10000</v>
      </c>
      <c r="J34" s="8">
        <v>10000</v>
      </c>
      <c r="K34" s="8">
        <v>10000</v>
      </c>
      <c r="L34" s="8"/>
      <c r="M34" s="8"/>
      <c r="N34" s="8"/>
      <c r="O34" s="8"/>
      <c r="P34" s="7"/>
      <c r="Q34" s="8"/>
      <c r="R34" s="8"/>
      <c r="S34" s="8"/>
      <c r="T34" s="8"/>
      <c r="U34" s="8"/>
      <c r="V34" s="8"/>
      <c r="W34" s="8"/>
    </row>
    <row r="35" ht="22" customHeight="1" spans="1:23">
      <c r="A35" s="7" t="s">
        <v>318</v>
      </c>
      <c r="B35" s="7" t="s">
        <v>329</v>
      </c>
      <c r="C35" s="7" t="s">
        <v>328</v>
      </c>
      <c r="D35" s="7" t="s">
        <v>73</v>
      </c>
      <c r="E35" s="7" t="s">
        <v>119</v>
      </c>
      <c r="F35" s="7" t="s">
        <v>120</v>
      </c>
      <c r="G35" s="7" t="s">
        <v>273</v>
      </c>
      <c r="H35" s="7" t="s">
        <v>274</v>
      </c>
      <c r="I35" s="8">
        <v>30000</v>
      </c>
      <c r="J35" s="8">
        <v>30000</v>
      </c>
      <c r="K35" s="8">
        <v>30000</v>
      </c>
      <c r="L35" s="8"/>
      <c r="M35" s="8"/>
      <c r="N35" s="8"/>
      <c r="O35" s="8"/>
      <c r="P35" s="7"/>
      <c r="Q35" s="8"/>
      <c r="R35" s="8"/>
      <c r="S35" s="8"/>
      <c r="T35" s="8"/>
      <c r="U35" s="8"/>
      <c r="V35" s="8"/>
      <c r="W35" s="8"/>
    </row>
    <row r="36" ht="22" customHeight="1" spans="1:23">
      <c r="A36" s="7" t="s">
        <v>318</v>
      </c>
      <c r="B36" s="7" t="s">
        <v>329</v>
      </c>
      <c r="C36" s="7" t="s">
        <v>328</v>
      </c>
      <c r="D36" s="7" t="s">
        <v>73</v>
      </c>
      <c r="E36" s="7" t="s">
        <v>119</v>
      </c>
      <c r="F36" s="7" t="s">
        <v>120</v>
      </c>
      <c r="G36" s="7" t="s">
        <v>286</v>
      </c>
      <c r="H36" s="7" t="s">
        <v>287</v>
      </c>
      <c r="I36" s="8">
        <v>21000</v>
      </c>
      <c r="J36" s="8">
        <v>21000</v>
      </c>
      <c r="K36" s="8">
        <v>21000</v>
      </c>
      <c r="L36" s="8"/>
      <c r="M36" s="8"/>
      <c r="N36" s="8"/>
      <c r="O36" s="8"/>
      <c r="P36" s="7"/>
      <c r="Q36" s="8"/>
      <c r="R36" s="8"/>
      <c r="S36" s="8"/>
      <c r="T36" s="8"/>
      <c r="U36" s="8"/>
      <c r="V36" s="8"/>
      <c r="W36" s="8"/>
    </row>
    <row r="37" ht="22" customHeight="1" spans="1:23">
      <c r="A37" s="7" t="s">
        <v>318</v>
      </c>
      <c r="B37" s="7" t="s">
        <v>329</v>
      </c>
      <c r="C37" s="7" t="s">
        <v>328</v>
      </c>
      <c r="D37" s="7" t="s">
        <v>73</v>
      </c>
      <c r="E37" s="7" t="s">
        <v>119</v>
      </c>
      <c r="F37" s="7" t="s">
        <v>120</v>
      </c>
      <c r="G37" s="7" t="s">
        <v>288</v>
      </c>
      <c r="H37" s="7" t="s">
        <v>289</v>
      </c>
      <c r="I37" s="8">
        <v>12000</v>
      </c>
      <c r="J37" s="8">
        <v>12000</v>
      </c>
      <c r="K37" s="8">
        <v>12000</v>
      </c>
      <c r="L37" s="8"/>
      <c r="M37" s="8"/>
      <c r="N37" s="8"/>
      <c r="O37" s="8"/>
      <c r="P37" s="7"/>
      <c r="Q37" s="8"/>
      <c r="R37" s="8"/>
      <c r="S37" s="8"/>
      <c r="T37" s="8"/>
      <c r="U37" s="8"/>
      <c r="V37" s="8"/>
      <c r="W37" s="8"/>
    </row>
    <row r="38" ht="22" customHeight="1" spans="1:23">
      <c r="A38" s="7"/>
      <c r="B38" s="7"/>
      <c r="C38" s="7" t="s">
        <v>332</v>
      </c>
      <c r="D38" s="7"/>
      <c r="E38" s="7"/>
      <c r="F38" s="7"/>
      <c r="G38" s="7"/>
      <c r="H38" s="7"/>
      <c r="I38" s="17">
        <v>480000</v>
      </c>
      <c r="J38" s="8"/>
      <c r="K38" s="8"/>
      <c r="L38" s="8"/>
      <c r="M38" s="8"/>
      <c r="N38" s="8"/>
      <c r="O38" s="8"/>
      <c r="P38" s="7"/>
      <c r="Q38" s="8"/>
      <c r="R38" s="8">
        <v>480000</v>
      </c>
      <c r="S38" s="8"/>
      <c r="T38" s="8"/>
      <c r="U38" s="8"/>
      <c r="V38" s="8"/>
      <c r="W38" s="8">
        <v>480000</v>
      </c>
    </row>
    <row r="39" ht="22" customHeight="1" spans="1:23">
      <c r="A39" s="7" t="s">
        <v>318</v>
      </c>
      <c r="B39" s="7" t="s">
        <v>333</v>
      </c>
      <c r="C39" s="7" t="s">
        <v>332</v>
      </c>
      <c r="D39" s="7" t="s">
        <v>73</v>
      </c>
      <c r="E39" s="7" t="s">
        <v>119</v>
      </c>
      <c r="F39" s="7" t="s">
        <v>120</v>
      </c>
      <c r="G39" s="7" t="s">
        <v>269</v>
      </c>
      <c r="H39" s="7" t="s">
        <v>270</v>
      </c>
      <c r="I39" s="8">
        <v>25000</v>
      </c>
      <c r="J39" s="8"/>
      <c r="K39" s="8"/>
      <c r="L39" s="8"/>
      <c r="M39" s="8"/>
      <c r="N39" s="8"/>
      <c r="O39" s="8"/>
      <c r="P39" s="7"/>
      <c r="Q39" s="8"/>
      <c r="R39" s="8">
        <v>25000</v>
      </c>
      <c r="S39" s="8"/>
      <c r="T39" s="8"/>
      <c r="U39" s="8"/>
      <c r="V39" s="8"/>
      <c r="W39" s="8">
        <v>25000</v>
      </c>
    </row>
    <row r="40" ht="22" customHeight="1" spans="1:23">
      <c r="A40" s="7" t="s">
        <v>318</v>
      </c>
      <c r="B40" s="7" t="s">
        <v>333</v>
      </c>
      <c r="C40" s="7" t="s">
        <v>332</v>
      </c>
      <c r="D40" s="7" t="s">
        <v>73</v>
      </c>
      <c r="E40" s="7" t="s">
        <v>119</v>
      </c>
      <c r="F40" s="7" t="s">
        <v>120</v>
      </c>
      <c r="G40" s="7" t="s">
        <v>281</v>
      </c>
      <c r="H40" s="7" t="s">
        <v>282</v>
      </c>
      <c r="I40" s="8">
        <v>455000</v>
      </c>
      <c r="J40" s="8"/>
      <c r="K40" s="8"/>
      <c r="L40" s="8"/>
      <c r="M40" s="8"/>
      <c r="N40" s="8"/>
      <c r="O40" s="8"/>
      <c r="P40" s="7"/>
      <c r="Q40" s="8"/>
      <c r="R40" s="8">
        <v>455000</v>
      </c>
      <c r="S40" s="8"/>
      <c r="T40" s="8"/>
      <c r="U40" s="8"/>
      <c r="V40" s="8"/>
      <c r="W40" s="8">
        <v>455000</v>
      </c>
    </row>
    <row r="41" ht="22" customHeight="1" spans="1:23">
      <c r="A41" s="9" t="s">
        <v>59</v>
      </c>
      <c r="B41" s="9"/>
      <c r="C41" s="9"/>
      <c r="D41" s="9"/>
      <c r="E41" s="9"/>
      <c r="F41" s="9"/>
      <c r="G41" s="9"/>
      <c r="H41" s="9"/>
      <c r="I41" s="8">
        <v>1110000</v>
      </c>
      <c r="J41" s="8">
        <v>450000</v>
      </c>
      <c r="K41" s="8">
        <v>450000</v>
      </c>
      <c r="L41" s="8"/>
      <c r="M41" s="8"/>
      <c r="N41" s="8"/>
      <c r="O41" s="8"/>
      <c r="P41" s="8"/>
      <c r="Q41" s="8"/>
      <c r="R41" s="8">
        <v>660000</v>
      </c>
      <c r="S41" s="8"/>
      <c r="T41" s="8"/>
      <c r="U41" s="8"/>
      <c r="V41" s="8"/>
      <c r="W41" s="8">
        <v>660000</v>
      </c>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9"/>
  <sheetViews>
    <sheetView showZeros="0" workbookViewId="0">
      <selection activeCell="A1" sqref="A1:J1"/>
    </sheetView>
  </sheetViews>
  <sheetFormatPr defaultColWidth="10.7083333333333" defaultRowHeight="12" customHeight="1"/>
  <cols>
    <col min="1" max="1" width="53.2833333333333" customWidth="1"/>
    <col min="2" max="2" width="50.7" customWidth="1"/>
    <col min="3" max="3" width="19.85" customWidth="1"/>
    <col min="4" max="4" width="18.85" customWidth="1"/>
    <col min="5" max="5" width="37.9916666666667" customWidth="1"/>
    <col min="6" max="6" width="12" customWidth="1"/>
    <col min="7" max="7" width="18.85" customWidth="1"/>
    <col min="8" max="8" width="12" customWidth="1"/>
    <col min="9" max="9" width="18.85" customWidth="1"/>
    <col min="10" max="10" width="39.2833333333333" customWidth="1"/>
  </cols>
  <sheetData>
    <row r="1" ht="15.75" customHeight="1" spans="1:10">
      <c r="A1" s="23" t="s">
        <v>334</v>
      </c>
      <c r="B1" s="19"/>
      <c r="C1" s="19"/>
      <c r="D1" s="19"/>
      <c r="E1" s="19"/>
      <c r="F1" s="19"/>
      <c r="G1" s="19"/>
      <c r="H1" s="19"/>
      <c r="I1" s="19"/>
      <c r="J1" s="19" t="s">
        <v>335</v>
      </c>
    </row>
    <row r="2" ht="45" customHeight="1" spans="1:10">
      <c r="A2" s="20" t="str">
        <f>"2026"&amp;"年部门项目支出绩效目标表"</f>
        <v>2026年部门项目支出绩效目标表</v>
      </c>
      <c r="B2" s="20"/>
      <c r="C2" s="20"/>
      <c r="D2" s="20"/>
      <c r="E2" s="20"/>
      <c r="F2" s="20"/>
      <c r="G2" s="20"/>
      <c r="H2" s="20"/>
      <c r="I2" s="20"/>
      <c r="J2" s="20"/>
    </row>
    <row r="3" ht="15.75" customHeight="1" spans="1:10">
      <c r="A3" s="19" t="str">
        <f>"单位名称："&amp;"楚雄彝族自治州疾病预防控制中心"</f>
        <v>单位名称：楚雄彝族自治州疾病预防控制中心</v>
      </c>
      <c r="B3" s="42"/>
      <c r="C3" s="42"/>
      <c r="D3" s="42"/>
      <c r="E3" s="42"/>
      <c r="F3" s="43"/>
      <c r="G3" s="42"/>
      <c r="H3" s="43"/>
      <c r="I3" s="43"/>
      <c r="J3" s="43"/>
    </row>
    <row r="4" ht="60" customHeight="1" spans="1:10">
      <c r="A4" s="44" t="s">
        <v>336</v>
      </c>
      <c r="B4" s="44" t="s">
        <v>337</v>
      </c>
      <c r="C4" s="44" t="s">
        <v>338</v>
      </c>
      <c r="D4" s="44" t="s">
        <v>339</v>
      </c>
      <c r="E4" s="44" t="s">
        <v>340</v>
      </c>
      <c r="F4" s="44" t="s">
        <v>341</v>
      </c>
      <c r="G4" s="44" t="s">
        <v>342</v>
      </c>
      <c r="H4" s="44" t="s">
        <v>343</v>
      </c>
      <c r="I4" s="44" t="s">
        <v>344</v>
      </c>
      <c r="J4" s="44" t="s">
        <v>345</v>
      </c>
    </row>
    <row r="5" ht="47.5" customHeight="1" spans="1:10">
      <c r="A5" s="45">
        <v>1</v>
      </c>
      <c r="B5" s="45">
        <v>2</v>
      </c>
      <c r="C5" s="46">
        <v>3</v>
      </c>
      <c r="D5" s="45">
        <v>4</v>
      </c>
      <c r="E5" s="45">
        <v>5</v>
      </c>
      <c r="F5" s="45">
        <v>6</v>
      </c>
      <c r="G5" s="45">
        <v>7</v>
      </c>
      <c r="H5" s="45">
        <v>8</v>
      </c>
      <c r="I5" s="45">
        <v>9</v>
      </c>
      <c r="J5" s="45">
        <v>10</v>
      </c>
    </row>
    <row r="6" ht="47.5" customHeight="1" spans="1:10">
      <c r="A6" s="47" t="s">
        <v>73</v>
      </c>
      <c r="B6" s="47"/>
      <c r="C6" s="47"/>
      <c r="D6" s="47"/>
      <c r="E6" s="47"/>
      <c r="F6" s="47"/>
      <c r="G6" s="47"/>
      <c r="H6" s="47"/>
      <c r="I6" s="47"/>
      <c r="J6" s="47"/>
    </row>
    <row r="7" ht="47.5" customHeight="1" spans="1:10">
      <c r="A7" s="47" t="s">
        <v>317</v>
      </c>
      <c r="B7" s="48" t="s">
        <v>346</v>
      </c>
      <c r="C7" s="47"/>
      <c r="D7" s="47"/>
      <c r="E7" s="47"/>
      <c r="F7" s="47"/>
      <c r="G7" s="47"/>
      <c r="H7" s="47"/>
      <c r="I7" s="47"/>
      <c r="J7" s="47"/>
    </row>
    <row r="8" ht="52" customHeight="1" spans="1:10">
      <c r="A8" s="47"/>
      <c r="B8" s="47"/>
      <c r="C8" s="46" t="s">
        <v>347</v>
      </c>
      <c r="D8" s="46" t="s">
        <v>348</v>
      </c>
      <c r="E8" s="46" t="s">
        <v>349</v>
      </c>
      <c r="F8" s="46" t="s">
        <v>350</v>
      </c>
      <c r="G8" s="46" t="s">
        <v>351</v>
      </c>
      <c r="H8" s="46" t="s">
        <v>352</v>
      </c>
      <c r="I8" s="46" t="s">
        <v>353</v>
      </c>
      <c r="J8" s="48" t="s">
        <v>354</v>
      </c>
    </row>
    <row r="9" ht="52" customHeight="1" spans="1:10">
      <c r="A9" s="7"/>
      <c r="B9" s="7"/>
      <c r="C9" s="46" t="s">
        <v>347</v>
      </c>
      <c r="D9" s="46" t="s">
        <v>348</v>
      </c>
      <c r="E9" s="46" t="s">
        <v>355</v>
      </c>
      <c r="F9" s="46" t="s">
        <v>356</v>
      </c>
      <c r="G9" s="46" t="s">
        <v>96</v>
      </c>
      <c r="H9" s="46" t="s">
        <v>357</v>
      </c>
      <c r="I9" s="46" t="s">
        <v>353</v>
      </c>
      <c r="J9" s="48" t="s">
        <v>358</v>
      </c>
    </row>
    <row r="10" ht="52" customHeight="1" spans="1:10">
      <c r="A10" s="7"/>
      <c r="B10" s="7"/>
      <c r="C10" s="46" t="s">
        <v>347</v>
      </c>
      <c r="D10" s="46" t="s">
        <v>348</v>
      </c>
      <c r="E10" s="46" t="s">
        <v>359</v>
      </c>
      <c r="F10" s="46" t="s">
        <v>350</v>
      </c>
      <c r="G10" s="46" t="s">
        <v>86</v>
      </c>
      <c r="H10" s="46" t="s">
        <v>360</v>
      </c>
      <c r="I10" s="46" t="s">
        <v>353</v>
      </c>
      <c r="J10" s="48" t="s">
        <v>361</v>
      </c>
    </row>
    <row r="11" ht="52" customHeight="1" spans="1:10">
      <c r="A11" s="7"/>
      <c r="B11" s="7"/>
      <c r="C11" s="46" t="s">
        <v>347</v>
      </c>
      <c r="D11" s="46" t="s">
        <v>362</v>
      </c>
      <c r="E11" s="46" t="s">
        <v>363</v>
      </c>
      <c r="F11" s="46" t="s">
        <v>350</v>
      </c>
      <c r="G11" s="46" t="s">
        <v>351</v>
      </c>
      <c r="H11" s="46" t="s">
        <v>352</v>
      </c>
      <c r="I11" s="46" t="s">
        <v>353</v>
      </c>
      <c r="J11" s="48" t="s">
        <v>363</v>
      </c>
    </row>
    <row r="12" ht="52" customHeight="1" spans="1:10">
      <c r="A12" s="7"/>
      <c r="B12" s="7"/>
      <c r="C12" s="46" t="s">
        <v>347</v>
      </c>
      <c r="D12" s="46" t="s">
        <v>362</v>
      </c>
      <c r="E12" s="46" t="s">
        <v>364</v>
      </c>
      <c r="F12" s="46" t="s">
        <v>350</v>
      </c>
      <c r="G12" s="46" t="s">
        <v>351</v>
      </c>
      <c r="H12" s="46" t="s">
        <v>352</v>
      </c>
      <c r="I12" s="46" t="s">
        <v>353</v>
      </c>
      <c r="J12" s="48" t="s">
        <v>364</v>
      </c>
    </row>
    <row r="13" ht="52" customHeight="1" spans="1:10">
      <c r="A13" s="7"/>
      <c r="B13" s="7"/>
      <c r="C13" s="46" t="s">
        <v>365</v>
      </c>
      <c r="D13" s="46" t="s">
        <v>366</v>
      </c>
      <c r="E13" s="46" t="s">
        <v>367</v>
      </c>
      <c r="F13" s="46" t="s">
        <v>350</v>
      </c>
      <c r="G13" s="46" t="s">
        <v>368</v>
      </c>
      <c r="H13" s="46"/>
      <c r="I13" s="46" t="s">
        <v>369</v>
      </c>
      <c r="J13" s="48" t="s">
        <v>367</v>
      </c>
    </row>
    <row r="14" ht="52" customHeight="1" spans="1:10">
      <c r="A14" s="7"/>
      <c r="B14" s="7"/>
      <c r="C14" s="46" t="s">
        <v>365</v>
      </c>
      <c r="D14" s="46" t="s">
        <v>366</v>
      </c>
      <c r="E14" s="46" t="s">
        <v>370</v>
      </c>
      <c r="F14" s="46" t="s">
        <v>350</v>
      </c>
      <c r="G14" s="46" t="s">
        <v>371</v>
      </c>
      <c r="H14" s="46"/>
      <c r="I14" s="46" t="s">
        <v>369</v>
      </c>
      <c r="J14" s="48" t="s">
        <v>372</v>
      </c>
    </row>
    <row r="15" ht="52" customHeight="1" spans="1:10">
      <c r="A15" s="7"/>
      <c r="B15" s="7"/>
      <c r="C15" s="46" t="s">
        <v>365</v>
      </c>
      <c r="D15" s="46" t="s">
        <v>366</v>
      </c>
      <c r="E15" s="46" t="s">
        <v>373</v>
      </c>
      <c r="F15" s="46" t="s">
        <v>350</v>
      </c>
      <c r="G15" s="46" t="s">
        <v>374</v>
      </c>
      <c r="H15" s="46"/>
      <c r="I15" s="46" t="s">
        <v>369</v>
      </c>
      <c r="J15" s="48" t="s">
        <v>375</v>
      </c>
    </row>
    <row r="16" ht="52" customHeight="1" spans="1:10">
      <c r="A16" s="7"/>
      <c r="B16" s="7"/>
      <c r="C16" s="46" t="s">
        <v>376</v>
      </c>
      <c r="D16" s="46" t="s">
        <v>377</v>
      </c>
      <c r="E16" s="46" t="s">
        <v>378</v>
      </c>
      <c r="F16" s="46" t="s">
        <v>356</v>
      </c>
      <c r="G16" s="46" t="s">
        <v>379</v>
      </c>
      <c r="H16" s="46" t="s">
        <v>352</v>
      </c>
      <c r="I16" s="46" t="s">
        <v>369</v>
      </c>
      <c r="J16" s="48" t="s">
        <v>377</v>
      </c>
    </row>
    <row r="17" ht="52" customHeight="1" spans="1:10">
      <c r="A17" s="47" t="s">
        <v>380</v>
      </c>
      <c r="B17" s="48" t="s">
        <v>381</v>
      </c>
      <c r="C17" s="7"/>
      <c r="D17" s="7"/>
      <c r="E17" s="7"/>
      <c r="F17" s="7"/>
      <c r="G17" s="7"/>
      <c r="H17" s="7"/>
      <c r="I17" s="7"/>
      <c r="J17" s="7"/>
    </row>
    <row r="18" ht="52" customHeight="1" spans="1:10">
      <c r="A18" s="7"/>
      <c r="B18" s="7"/>
      <c r="C18" s="46" t="s">
        <v>347</v>
      </c>
      <c r="D18" s="46" t="s">
        <v>348</v>
      </c>
      <c r="E18" s="46" t="s">
        <v>382</v>
      </c>
      <c r="F18" s="46" t="s">
        <v>350</v>
      </c>
      <c r="G18" s="46" t="s">
        <v>383</v>
      </c>
      <c r="H18" s="46" t="s">
        <v>384</v>
      </c>
      <c r="I18" s="46" t="s">
        <v>353</v>
      </c>
      <c r="J18" s="48" t="s">
        <v>385</v>
      </c>
    </row>
    <row r="19" ht="52" customHeight="1" spans="1:10">
      <c r="A19" s="7"/>
      <c r="B19" s="7"/>
      <c r="C19" s="46" t="s">
        <v>347</v>
      </c>
      <c r="D19" s="46" t="s">
        <v>362</v>
      </c>
      <c r="E19" s="46" t="s">
        <v>386</v>
      </c>
      <c r="F19" s="46" t="s">
        <v>356</v>
      </c>
      <c r="G19" s="46" t="s">
        <v>387</v>
      </c>
      <c r="H19" s="46" t="s">
        <v>352</v>
      </c>
      <c r="I19" s="46" t="s">
        <v>353</v>
      </c>
      <c r="J19" s="48" t="s">
        <v>388</v>
      </c>
    </row>
    <row r="20" ht="52" customHeight="1" spans="1:10">
      <c r="A20" s="7"/>
      <c r="B20" s="7"/>
      <c r="C20" s="46" t="s">
        <v>347</v>
      </c>
      <c r="D20" s="46" t="s">
        <v>389</v>
      </c>
      <c r="E20" s="46" t="s">
        <v>390</v>
      </c>
      <c r="F20" s="46" t="s">
        <v>350</v>
      </c>
      <c r="G20" s="46" t="s">
        <v>379</v>
      </c>
      <c r="H20" s="46" t="s">
        <v>352</v>
      </c>
      <c r="I20" s="46" t="s">
        <v>353</v>
      </c>
      <c r="J20" s="48" t="s">
        <v>391</v>
      </c>
    </row>
    <row r="21" ht="52" customHeight="1" spans="1:10">
      <c r="A21" s="7"/>
      <c r="B21" s="7"/>
      <c r="C21" s="46" t="s">
        <v>365</v>
      </c>
      <c r="D21" s="46" t="s">
        <v>392</v>
      </c>
      <c r="E21" s="46" t="s">
        <v>393</v>
      </c>
      <c r="F21" s="46" t="s">
        <v>356</v>
      </c>
      <c r="G21" s="46" t="s">
        <v>394</v>
      </c>
      <c r="H21" s="46" t="s">
        <v>352</v>
      </c>
      <c r="I21" s="46" t="s">
        <v>369</v>
      </c>
      <c r="J21" s="48" t="s">
        <v>395</v>
      </c>
    </row>
    <row r="22" ht="52" customHeight="1" spans="1:10">
      <c r="A22" s="7"/>
      <c r="B22" s="7"/>
      <c r="C22" s="46" t="s">
        <v>376</v>
      </c>
      <c r="D22" s="46" t="s">
        <v>377</v>
      </c>
      <c r="E22" s="46" t="s">
        <v>396</v>
      </c>
      <c r="F22" s="46" t="s">
        <v>356</v>
      </c>
      <c r="G22" s="46" t="s">
        <v>379</v>
      </c>
      <c r="H22" s="46" t="s">
        <v>352</v>
      </c>
      <c r="I22" s="46" t="s">
        <v>369</v>
      </c>
      <c r="J22" s="48" t="s">
        <v>397</v>
      </c>
    </row>
    <row r="23" ht="52" customHeight="1" spans="1:10">
      <c r="A23" s="7"/>
      <c r="B23" s="7"/>
      <c r="C23" s="46" t="s">
        <v>398</v>
      </c>
      <c r="D23" s="46" t="s">
        <v>399</v>
      </c>
      <c r="E23" s="46" t="s">
        <v>400</v>
      </c>
      <c r="F23" s="46" t="s">
        <v>401</v>
      </c>
      <c r="G23" s="46" t="s">
        <v>402</v>
      </c>
      <c r="H23" s="46" t="s">
        <v>403</v>
      </c>
      <c r="I23" s="46" t="s">
        <v>353</v>
      </c>
      <c r="J23" s="48" t="s">
        <v>385</v>
      </c>
    </row>
    <row r="24" ht="52" customHeight="1" spans="1:10">
      <c r="A24" s="47" t="s">
        <v>328</v>
      </c>
      <c r="B24" s="48" t="s">
        <v>404</v>
      </c>
      <c r="C24" s="7"/>
      <c r="D24" s="7"/>
      <c r="E24" s="7"/>
      <c r="F24" s="7"/>
      <c r="G24" s="7"/>
      <c r="H24" s="7"/>
      <c r="I24" s="7"/>
      <c r="J24" s="7"/>
    </row>
    <row r="25" ht="52" customHeight="1" spans="1:10">
      <c r="A25" s="7"/>
      <c r="B25" s="7"/>
      <c r="C25" s="46" t="s">
        <v>347</v>
      </c>
      <c r="D25" s="46" t="s">
        <v>348</v>
      </c>
      <c r="E25" s="46" t="s">
        <v>405</v>
      </c>
      <c r="F25" s="46" t="s">
        <v>350</v>
      </c>
      <c r="G25" s="46" t="s">
        <v>406</v>
      </c>
      <c r="H25" s="46" t="s">
        <v>407</v>
      </c>
      <c r="I25" s="46" t="s">
        <v>353</v>
      </c>
      <c r="J25" s="48" t="s">
        <v>408</v>
      </c>
    </row>
    <row r="26" ht="52" customHeight="1" spans="1:10">
      <c r="A26" s="7"/>
      <c r="B26" s="7"/>
      <c r="C26" s="46" t="s">
        <v>347</v>
      </c>
      <c r="D26" s="46" t="s">
        <v>348</v>
      </c>
      <c r="E26" s="46" t="s">
        <v>409</v>
      </c>
      <c r="F26" s="46" t="s">
        <v>350</v>
      </c>
      <c r="G26" s="46" t="s">
        <v>351</v>
      </c>
      <c r="H26" s="46" t="s">
        <v>352</v>
      </c>
      <c r="I26" s="46" t="s">
        <v>353</v>
      </c>
      <c r="J26" s="48" t="s">
        <v>410</v>
      </c>
    </row>
    <row r="27" ht="52" customHeight="1" spans="1:10">
      <c r="A27" s="7"/>
      <c r="B27" s="7"/>
      <c r="C27" s="46" t="s">
        <v>347</v>
      </c>
      <c r="D27" s="46" t="s">
        <v>348</v>
      </c>
      <c r="E27" s="46" t="s">
        <v>411</v>
      </c>
      <c r="F27" s="46" t="s">
        <v>356</v>
      </c>
      <c r="G27" s="46" t="s">
        <v>86</v>
      </c>
      <c r="H27" s="46" t="s">
        <v>412</v>
      </c>
      <c r="I27" s="46" t="s">
        <v>353</v>
      </c>
      <c r="J27" s="48" t="s">
        <v>413</v>
      </c>
    </row>
    <row r="28" ht="52" customHeight="1" spans="1:10">
      <c r="A28" s="7"/>
      <c r="B28" s="7"/>
      <c r="C28" s="46" t="s">
        <v>347</v>
      </c>
      <c r="D28" s="46" t="s">
        <v>362</v>
      </c>
      <c r="E28" s="46" t="s">
        <v>414</v>
      </c>
      <c r="F28" s="46" t="s">
        <v>350</v>
      </c>
      <c r="G28" s="46" t="s">
        <v>351</v>
      </c>
      <c r="H28" s="46" t="s">
        <v>352</v>
      </c>
      <c r="I28" s="46" t="s">
        <v>353</v>
      </c>
      <c r="J28" s="48" t="s">
        <v>415</v>
      </c>
    </row>
    <row r="29" ht="52" customHeight="1" spans="1:10">
      <c r="A29" s="7"/>
      <c r="B29" s="7"/>
      <c r="C29" s="46" t="s">
        <v>347</v>
      </c>
      <c r="D29" s="46" t="s">
        <v>362</v>
      </c>
      <c r="E29" s="46" t="s">
        <v>416</v>
      </c>
      <c r="F29" s="46" t="s">
        <v>350</v>
      </c>
      <c r="G29" s="46" t="s">
        <v>351</v>
      </c>
      <c r="H29" s="46" t="s">
        <v>352</v>
      </c>
      <c r="I29" s="46" t="s">
        <v>353</v>
      </c>
      <c r="J29" s="48" t="s">
        <v>417</v>
      </c>
    </row>
    <row r="30" ht="52" customHeight="1" spans="1:10">
      <c r="A30" s="7"/>
      <c r="B30" s="7"/>
      <c r="C30" s="46" t="s">
        <v>347</v>
      </c>
      <c r="D30" s="46" t="s">
        <v>389</v>
      </c>
      <c r="E30" s="46" t="s">
        <v>418</v>
      </c>
      <c r="F30" s="46" t="s">
        <v>401</v>
      </c>
      <c r="G30" s="46" t="s">
        <v>89</v>
      </c>
      <c r="H30" s="46" t="s">
        <v>419</v>
      </c>
      <c r="I30" s="46" t="s">
        <v>353</v>
      </c>
      <c r="J30" s="48" t="s">
        <v>420</v>
      </c>
    </row>
    <row r="31" ht="52" customHeight="1" spans="1:10">
      <c r="A31" s="7"/>
      <c r="B31" s="7"/>
      <c r="C31" s="46" t="s">
        <v>347</v>
      </c>
      <c r="D31" s="46" t="s">
        <v>389</v>
      </c>
      <c r="E31" s="46" t="s">
        <v>421</v>
      </c>
      <c r="F31" s="46" t="s">
        <v>401</v>
      </c>
      <c r="G31" s="46" t="s">
        <v>422</v>
      </c>
      <c r="H31" s="46" t="s">
        <v>419</v>
      </c>
      <c r="I31" s="46" t="s">
        <v>353</v>
      </c>
      <c r="J31" s="48" t="s">
        <v>423</v>
      </c>
    </row>
    <row r="32" ht="52" customHeight="1" spans="1:10">
      <c r="A32" s="7"/>
      <c r="B32" s="7"/>
      <c r="C32" s="46" t="s">
        <v>347</v>
      </c>
      <c r="D32" s="46" t="s">
        <v>389</v>
      </c>
      <c r="E32" s="46" t="s">
        <v>424</v>
      </c>
      <c r="F32" s="46" t="s">
        <v>356</v>
      </c>
      <c r="G32" s="46" t="s">
        <v>425</v>
      </c>
      <c r="H32" s="46" t="s">
        <v>352</v>
      </c>
      <c r="I32" s="46" t="s">
        <v>353</v>
      </c>
      <c r="J32" s="48" t="s">
        <v>426</v>
      </c>
    </row>
    <row r="33" ht="52" customHeight="1" spans="1:10">
      <c r="A33" s="7"/>
      <c r="B33" s="7"/>
      <c r="C33" s="46" t="s">
        <v>365</v>
      </c>
      <c r="D33" s="46" t="s">
        <v>366</v>
      </c>
      <c r="E33" s="46" t="s">
        <v>427</v>
      </c>
      <c r="F33" s="46" t="s">
        <v>356</v>
      </c>
      <c r="G33" s="46" t="s">
        <v>428</v>
      </c>
      <c r="H33" s="46" t="s">
        <v>352</v>
      </c>
      <c r="I33" s="46" t="s">
        <v>353</v>
      </c>
      <c r="J33" s="48" t="s">
        <v>429</v>
      </c>
    </row>
    <row r="34" ht="52" customHeight="1" spans="1:10">
      <c r="A34" s="7"/>
      <c r="B34" s="7"/>
      <c r="C34" s="46" t="s">
        <v>376</v>
      </c>
      <c r="D34" s="46" t="s">
        <v>377</v>
      </c>
      <c r="E34" s="46" t="s">
        <v>430</v>
      </c>
      <c r="F34" s="46" t="s">
        <v>356</v>
      </c>
      <c r="G34" s="46" t="s">
        <v>387</v>
      </c>
      <c r="H34" s="46" t="s">
        <v>352</v>
      </c>
      <c r="I34" s="46" t="s">
        <v>353</v>
      </c>
      <c r="J34" s="48" t="s">
        <v>431</v>
      </c>
    </row>
    <row r="35" ht="52" customHeight="1" spans="1:10">
      <c r="A35" s="7"/>
      <c r="B35" s="7"/>
      <c r="C35" s="46" t="s">
        <v>376</v>
      </c>
      <c r="D35" s="46" t="s">
        <v>377</v>
      </c>
      <c r="E35" s="46" t="s">
        <v>432</v>
      </c>
      <c r="F35" s="46" t="s">
        <v>356</v>
      </c>
      <c r="G35" s="46" t="s">
        <v>351</v>
      </c>
      <c r="H35" s="46" t="s">
        <v>352</v>
      </c>
      <c r="I35" s="46" t="s">
        <v>353</v>
      </c>
      <c r="J35" s="48" t="s">
        <v>433</v>
      </c>
    </row>
    <row r="36" ht="52" customHeight="1" spans="1:10">
      <c r="A36" s="47" t="s">
        <v>434</v>
      </c>
      <c r="B36" s="48" t="s">
        <v>435</v>
      </c>
      <c r="C36" s="7"/>
      <c r="D36" s="7"/>
      <c r="E36" s="7"/>
      <c r="F36" s="7"/>
      <c r="G36" s="7"/>
      <c r="H36" s="7"/>
      <c r="I36" s="7"/>
      <c r="J36" s="7"/>
    </row>
    <row r="37" ht="52" customHeight="1" spans="1:10">
      <c r="A37" s="7"/>
      <c r="B37" s="7"/>
      <c r="C37" s="46" t="s">
        <v>347</v>
      </c>
      <c r="D37" s="46" t="s">
        <v>348</v>
      </c>
      <c r="E37" s="46" t="s">
        <v>436</v>
      </c>
      <c r="F37" s="46" t="s">
        <v>356</v>
      </c>
      <c r="G37" s="46" t="s">
        <v>387</v>
      </c>
      <c r="H37" s="46" t="s">
        <v>352</v>
      </c>
      <c r="I37" s="46" t="s">
        <v>353</v>
      </c>
      <c r="J37" s="48" t="s">
        <v>436</v>
      </c>
    </row>
    <row r="38" ht="52" customHeight="1" spans="1:10">
      <c r="A38" s="7"/>
      <c r="B38" s="7"/>
      <c r="C38" s="46" t="s">
        <v>347</v>
      </c>
      <c r="D38" s="46" t="s">
        <v>348</v>
      </c>
      <c r="E38" s="46" t="s">
        <v>437</v>
      </c>
      <c r="F38" s="46" t="s">
        <v>356</v>
      </c>
      <c r="G38" s="46" t="s">
        <v>387</v>
      </c>
      <c r="H38" s="46" t="s">
        <v>352</v>
      </c>
      <c r="I38" s="46" t="s">
        <v>353</v>
      </c>
      <c r="J38" s="48" t="s">
        <v>437</v>
      </c>
    </row>
    <row r="39" ht="52" customHeight="1" spans="1:10">
      <c r="A39" s="7"/>
      <c r="B39" s="7"/>
      <c r="C39" s="46" t="s">
        <v>347</v>
      </c>
      <c r="D39" s="46" t="s">
        <v>348</v>
      </c>
      <c r="E39" s="46" t="s">
        <v>438</v>
      </c>
      <c r="F39" s="46" t="s">
        <v>356</v>
      </c>
      <c r="G39" s="46" t="s">
        <v>387</v>
      </c>
      <c r="H39" s="46" t="s">
        <v>352</v>
      </c>
      <c r="I39" s="46" t="s">
        <v>353</v>
      </c>
      <c r="J39" s="48" t="s">
        <v>438</v>
      </c>
    </row>
    <row r="40" ht="52" customHeight="1" spans="1:10">
      <c r="A40" s="7"/>
      <c r="B40" s="7"/>
      <c r="C40" s="46" t="s">
        <v>347</v>
      </c>
      <c r="D40" s="46" t="s">
        <v>348</v>
      </c>
      <c r="E40" s="46" t="s">
        <v>439</v>
      </c>
      <c r="F40" s="46" t="s">
        <v>356</v>
      </c>
      <c r="G40" s="46" t="s">
        <v>387</v>
      </c>
      <c r="H40" s="46" t="s">
        <v>352</v>
      </c>
      <c r="I40" s="46" t="s">
        <v>353</v>
      </c>
      <c r="J40" s="48" t="s">
        <v>439</v>
      </c>
    </row>
    <row r="41" ht="52" customHeight="1" spans="1:10">
      <c r="A41" s="7"/>
      <c r="B41" s="7"/>
      <c r="C41" s="46" t="s">
        <v>347</v>
      </c>
      <c r="D41" s="46" t="s">
        <v>348</v>
      </c>
      <c r="E41" s="46" t="s">
        <v>440</v>
      </c>
      <c r="F41" s="46" t="s">
        <v>356</v>
      </c>
      <c r="G41" s="46" t="s">
        <v>387</v>
      </c>
      <c r="H41" s="46" t="s">
        <v>352</v>
      </c>
      <c r="I41" s="46" t="s">
        <v>353</v>
      </c>
      <c r="J41" s="48" t="s">
        <v>440</v>
      </c>
    </row>
    <row r="42" ht="52" customHeight="1" spans="1:10">
      <c r="A42" s="7"/>
      <c r="B42" s="7"/>
      <c r="C42" s="46" t="s">
        <v>347</v>
      </c>
      <c r="D42" s="46" t="s">
        <v>348</v>
      </c>
      <c r="E42" s="46" t="s">
        <v>441</v>
      </c>
      <c r="F42" s="46" t="s">
        <v>356</v>
      </c>
      <c r="G42" s="46" t="s">
        <v>387</v>
      </c>
      <c r="H42" s="46" t="s">
        <v>352</v>
      </c>
      <c r="I42" s="46" t="s">
        <v>353</v>
      </c>
      <c r="J42" s="48" t="s">
        <v>441</v>
      </c>
    </row>
    <row r="43" ht="52" customHeight="1" spans="1:10">
      <c r="A43" s="7"/>
      <c r="B43" s="7"/>
      <c r="C43" s="46" t="s">
        <v>347</v>
      </c>
      <c r="D43" s="46" t="s">
        <v>348</v>
      </c>
      <c r="E43" s="46" t="s">
        <v>442</v>
      </c>
      <c r="F43" s="46" t="s">
        <v>356</v>
      </c>
      <c r="G43" s="46" t="s">
        <v>387</v>
      </c>
      <c r="H43" s="46" t="s">
        <v>352</v>
      </c>
      <c r="I43" s="46" t="s">
        <v>353</v>
      </c>
      <c r="J43" s="48" t="s">
        <v>442</v>
      </c>
    </row>
    <row r="44" ht="52" customHeight="1" spans="1:10">
      <c r="A44" s="7"/>
      <c r="B44" s="7"/>
      <c r="C44" s="46" t="s">
        <v>347</v>
      </c>
      <c r="D44" s="46" t="s">
        <v>348</v>
      </c>
      <c r="E44" s="46" t="s">
        <v>443</v>
      </c>
      <c r="F44" s="46" t="s">
        <v>350</v>
      </c>
      <c r="G44" s="46" t="s">
        <v>351</v>
      </c>
      <c r="H44" s="46" t="s">
        <v>352</v>
      </c>
      <c r="I44" s="46" t="s">
        <v>353</v>
      </c>
      <c r="J44" s="48" t="s">
        <v>443</v>
      </c>
    </row>
    <row r="45" ht="52" customHeight="1" spans="1:10">
      <c r="A45" s="7"/>
      <c r="B45" s="7"/>
      <c r="C45" s="46" t="s">
        <v>347</v>
      </c>
      <c r="D45" s="46" t="s">
        <v>348</v>
      </c>
      <c r="E45" s="46" t="s">
        <v>444</v>
      </c>
      <c r="F45" s="46" t="s">
        <v>350</v>
      </c>
      <c r="G45" s="46" t="s">
        <v>445</v>
      </c>
      <c r="H45" s="46" t="s">
        <v>446</v>
      </c>
      <c r="I45" s="46" t="s">
        <v>353</v>
      </c>
      <c r="J45" s="48" t="s">
        <v>444</v>
      </c>
    </row>
    <row r="46" ht="52" customHeight="1" spans="1:10">
      <c r="A46" s="7"/>
      <c r="B46" s="7"/>
      <c r="C46" s="46" t="s">
        <v>347</v>
      </c>
      <c r="D46" s="46" t="s">
        <v>348</v>
      </c>
      <c r="E46" s="46" t="s">
        <v>447</v>
      </c>
      <c r="F46" s="46" t="s">
        <v>350</v>
      </c>
      <c r="G46" s="46" t="s">
        <v>351</v>
      </c>
      <c r="H46" s="46" t="s">
        <v>352</v>
      </c>
      <c r="I46" s="46" t="s">
        <v>353</v>
      </c>
      <c r="J46" s="48" t="s">
        <v>447</v>
      </c>
    </row>
    <row r="47" ht="52" customHeight="1" spans="1:10">
      <c r="A47" s="7"/>
      <c r="B47" s="7"/>
      <c r="C47" s="46" t="s">
        <v>347</v>
      </c>
      <c r="D47" s="46" t="s">
        <v>362</v>
      </c>
      <c r="E47" s="46" t="s">
        <v>448</v>
      </c>
      <c r="F47" s="46" t="s">
        <v>356</v>
      </c>
      <c r="G47" s="46" t="s">
        <v>379</v>
      </c>
      <c r="H47" s="46" t="s">
        <v>352</v>
      </c>
      <c r="I47" s="46" t="s">
        <v>353</v>
      </c>
      <c r="J47" s="48" t="s">
        <v>448</v>
      </c>
    </row>
    <row r="48" ht="52" customHeight="1" spans="1:10">
      <c r="A48" s="7"/>
      <c r="B48" s="7"/>
      <c r="C48" s="46" t="s">
        <v>347</v>
      </c>
      <c r="D48" s="46" t="s">
        <v>362</v>
      </c>
      <c r="E48" s="46" t="s">
        <v>449</v>
      </c>
      <c r="F48" s="46" t="s">
        <v>350</v>
      </c>
      <c r="G48" s="46" t="s">
        <v>351</v>
      </c>
      <c r="H48" s="46" t="s">
        <v>352</v>
      </c>
      <c r="I48" s="46" t="s">
        <v>353</v>
      </c>
      <c r="J48" s="48" t="s">
        <v>449</v>
      </c>
    </row>
    <row r="49" ht="52" customHeight="1" spans="1:10">
      <c r="A49" s="7"/>
      <c r="B49" s="7"/>
      <c r="C49" s="46" t="s">
        <v>347</v>
      </c>
      <c r="D49" s="46" t="s">
        <v>362</v>
      </c>
      <c r="E49" s="46" t="s">
        <v>450</v>
      </c>
      <c r="F49" s="46" t="s">
        <v>350</v>
      </c>
      <c r="G49" s="46" t="s">
        <v>451</v>
      </c>
      <c r="H49" s="46"/>
      <c r="I49" s="46" t="s">
        <v>369</v>
      </c>
      <c r="J49" s="48" t="s">
        <v>450</v>
      </c>
    </row>
    <row r="50" ht="52" customHeight="1" spans="1:10">
      <c r="A50" s="7"/>
      <c r="B50" s="7"/>
      <c r="C50" s="46" t="s">
        <v>347</v>
      </c>
      <c r="D50" s="46" t="s">
        <v>362</v>
      </c>
      <c r="E50" s="46" t="s">
        <v>452</v>
      </c>
      <c r="F50" s="46" t="s">
        <v>356</v>
      </c>
      <c r="G50" s="46" t="s">
        <v>379</v>
      </c>
      <c r="H50" s="46" t="s">
        <v>352</v>
      </c>
      <c r="I50" s="46" t="s">
        <v>353</v>
      </c>
      <c r="J50" s="48" t="s">
        <v>452</v>
      </c>
    </row>
    <row r="51" ht="52" customHeight="1" spans="1:10">
      <c r="A51" s="7"/>
      <c r="B51" s="7"/>
      <c r="C51" s="46" t="s">
        <v>365</v>
      </c>
      <c r="D51" s="46" t="s">
        <v>366</v>
      </c>
      <c r="E51" s="46" t="s">
        <v>453</v>
      </c>
      <c r="F51" s="46" t="s">
        <v>350</v>
      </c>
      <c r="G51" s="46" t="s">
        <v>454</v>
      </c>
      <c r="H51" s="46"/>
      <c r="I51" s="46" t="s">
        <v>369</v>
      </c>
      <c r="J51" s="48" t="s">
        <v>453</v>
      </c>
    </row>
    <row r="52" ht="52" customHeight="1" spans="1:10">
      <c r="A52" s="7"/>
      <c r="B52" s="7"/>
      <c r="C52" s="46" t="s">
        <v>365</v>
      </c>
      <c r="D52" s="46" t="s">
        <v>366</v>
      </c>
      <c r="E52" s="46" t="s">
        <v>455</v>
      </c>
      <c r="F52" s="46" t="s">
        <v>350</v>
      </c>
      <c r="G52" s="46" t="s">
        <v>456</v>
      </c>
      <c r="H52" s="46"/>
      <c r="I52" s="46" t="s">
        <v>369</v>
      </c>
      <c r="J52" s="48" t="s">
        <v>455</v>
      </c>
    </row>
    <row r="53" ht="52" customHeight="1" spans="1:10">
      <c r="A53" s="7"/>
      <c r="B53" s="7"/>
      <c r="C53" s="46" t="s">
        <v>365</v>
      </c>
      <c r="D53" s="46" t="s">
        <v>392</v>
      </c>
      <c r="E53" s="46" t="s">
        <v>457</v>
      </c>
      <c r="F53" s="46" t="s">
        <v>356</v>
      </c>
      <c r="G53" s="46" t="s">
        <v>458</v>
      </c>
      <c r="H53" s="46" t="s">
        <v>459</v>
      </c>
      <c r="I53" s="46" t="s">
        <v>353</v>
      </c>
      <c r="J53" s="48" t="s">
        <v>457</v>
      </c>
    </row>
    <row r="54" ht="52" customHeight="1" spans="1:10">
      <c r="A54" s="7"/>
      <c r="B54" s="7"/>
      <c r="C54" s="46" t="s">
        <v>376</v>
      </c>
      <c r="D54" s="46" t="s">
        <v>377</v>
      </c>
      <c r="E54" s="46" t="s">
        <v>460</v>
      </c>
      <c r="F54" s="46" t="s">
        <v>350</v>
      </c>
      <c r="G54" s="46" t="s">
        <v>351</v>
      </c>
      <c r="H54" s="46" t="s">
        <v>352</v>
      </c>
      <c r="I54" s="46" t="s">
        <v>353</v>
      </c>
      <c r="J54" s="48" t="s">
        <v>460</v>
      </c>
    </row>
    <row r="55" ht="52" customHeight="1" spans="1:10">
      <c r="A55" s="7"/>
      <c r="B55" s="7"/>
      <c r="C55" s="46" t="s">
        <v>376</v>
      </c>
      <c r="D55" s="46" t="s">
        <v>377</v>
      </c>
      <c r="E55" s="46" t="s">
        <v>461</v>
      </c>
      <c r="F55" s="46" t="s">
        <v>356</v>
      </c>
      <c r="G55" s="46" t="s">
        <v>379</v>
      </c>
      <c r="H55" s="46" t="s">
        <v>352</v>
      </c>
      <c r="I55" s="46" t="s">
        <v>353</v>
      </c>
      <c r="J55" s="48" t="s">
        <v>461</v>
      </c>
    </row>
    <row r="56" ht="52" customHeight="1" spans="1:10">
      <c r="A56" s="47" t="s">
        <v>314</v>
      </c>
      <c r="B56" s="48" t="s">
        <v>462</v>
      </c>
      <c r="C56" s="7"/>
      <c r="D56" s="7"/>
      <c r="E56" s="7"/>
      <c r="F56" s="7"/>
      <c r="G56" s="7"/>
      <c r="H56" s="7"/>
      <c r="I56" s="7"/>
      <c r="J56" s="7"/>
    </row>
    <row r="57" ht="52" customHeight="1" spans="1:10">
      <c r="A57" s="7"/>
      <c r="B57" s="7"/>
      <c r="C57" s="46" t="s">
        <v>347</v>
      </c>
      <c r="D57" s="46" t="s">
        <v>348</v>
      </c>
      <c r="E57" s="46" t="s">
        <v>463</v>
      </c>
      <c r="F57" s="46" t="s">
        <v>350</v>
      </c>
      <c r="G57" s="46" t="s">
        <v>387</v>
      </c>
      <c r="H57" s="46" t="s">
        <v>352</v>
      </c>
      <c r="I57" s="46" t="s">
        <v>369</v>
      </c>
      <c r="J57" s="48" t="s">
        <v>464</v>
      </c>
    </row>
    <row r="58" ht="52" customHeight="1" spans="1:10">
      <c r="A58" s="7"/>
      <c r="B58" s="7"/>
      <c r="C58" s="46" t="s">
        <v>347</v>
      </c>
      <c r="D58" s="46" t="s">
        <v>362</v>
      </c>
      <c r="E58" s="46" t="s">
        <v>465</v>
      </c>
      <c r="F58" s="46" t="s">
        <v>356</v>
      </c>
      <c r="G58" s="46" t="s">
        <v>387</v>
      </c>
      <c r="H58" s="46" t="s">
        <v>352</v>
      </c>
      <c r="I58" s="46" t="s">
        <v>369</v>
      </c>
      <c r="J58" s="48" t="s">
        <v>466</v>
      </c>
    </row>
    <row r="59" ht="52" customHeight="1" spans="1:10">
      <c r="A59" s="7"/>
      <c r="B59" s="7"/>
      <c r="C59" s="46" t="s">
        <v>347</v>
      </c>
      <c r="D59" s="46" t="s">
        <v>362</v>
      </c>
      <c r="E59" s="46" t="s">
        <v>467</v>
      </c>
      <c r="F59" s="46" t="s">
        <v>350</v>
      </c>
      <c r="G59" s="46" t="s">
        <v>387</v>
      </c>
      <c r="H59" s="46" t="s">
        <v>352</v>
      </c>
      <c r="I59" s="46" t="s">
        <v>353</v>
      </c>
      <c r="J59" s="48" t="s">
        <v>468</v>
      </c>
    </row>
    <row r="60" ht="52" customHeight="1" spans="1:10">
      <c r="A60" s="7"/>
      <c r="B60" s="7"/>
      <c r="C60" s="46" t="s">
        <v>347</v>
      </c>
      <c r="D60" s="46" t="s">
        <v>362</v>
      </c>
      <c r="E60" s="46" t="s">
        <v>469</v>
      </c>
      <c r="F60" s="46" t="s">
        <v>356</v>
      </c>
      <c r="G60" s="46" t="s">
        <v>387</v>
      </c>
      <c r="H60" s="46" t="s">
        <v>352</v>
      </c>
      <c r="I60" s="46" t="s">
        <v>369</v>
      </c>
      <c r="J60" s="48" t="s">
        <v>470</v>
      </c>
    </row>
    <row r="61" ht="52" customHeight="1" spans="1:10">
      <c r="A61" s="7"/>
      <c r="B61" s="7"/>
      <c r="C61" s="46" t="s">
        <v>365</v>
      </c>
      <c r="D61" s="46" t="s">
        <v>392</v>
      </c>
      <c r="E61" s="46" t="s">
        <v>471</v>
      </c>
      <c r="F61" s="46" t="s">
        <v>401</v>
      </c>
      <c r="G61" s="46" t="s">
        <v>472</v>
      </c>
      <c r="H61" s="46" t="s">
        <v>352</v>
      </c>
      <c r="I61" s="46" t="s">
        <v>369</v>
      </c>
      <c r="J61" s="48" t="s">
        <v>471</v>
      </c>
    </row>
    <row r="62" ht="52" customHeight="1" spans="1:10">
      <c r="A62" s="7"/>
      <c r="B62" s="7"/>
      <c r="C62" s="46" t="s">
        <v>376</v>
      </c>
      <c r="D62" s="46" t="s">
        <v>377</v>
      </c>
      <c r="E62" s="46" t="s">
        <v>377</v>
      </c>
      <c r="F62" s="46" t="s">
        <v>350</v>
      </c>
      <c r="G62" s="46" t="s">
        <v>379</v>
      </c>
      <c r="H62" s="46" t="s">
        <v>352</v>
      </c>
      <c r="I62" s="46" t="s">
        <v>369</v>
      </c>
      <c r="J62" s="48" t="s">
        <v>377</v>
      </c>
    </row>
    <row r="63" ht="52" customHeight="1" spans="1:10">
      <c r="A63" s="47" t="s">
        <v>332</v>
      </c>
      <c r="B63" s="48" t="s">
        <v>473</v>
      </c>
      <c r="C63" s="7"/>
      <c r="D63" s="7"/>
      <c r="E63" s="7"/>
      <c r="F63" s="7"/>
      <c r="G63" s="7"/>
      <c r="H63" s="7"/>
      <c r="I63" s="7"/>
      <c r="J63" s="7"/>
    </row>
    <row r="64" ht="52" customHeight="1" spans="1:10">
      <c r="A64" s="7"/>
      <c r="B64" s="7"/>
      <c r="C64" s="46" t="s">
        <v>347</v>
      </c>
      <c r="D64" s="46" t="s">
        <v>348</v>
      </c>
      <c r="E64" s="46" t="s">
        <v>474</v>
      </c>
      <c r="F64" s="46" t="s">
        <v>350</v>
      </c>
      <c r="G64" s="46" t="s">
        <v>475</v>
      </c>
      <c r="H64" s="46" t="s">
        <v>476</v>
      </c>
      <c r="I64" s="46" t="s">
        <v>353</v>
      </c>
      <c r="J64" s="48" t="s">
        <v>477</v>
      </c>
    </row>
    <row r="65" ht="52" customHeight="1" spans="1:10">
      <c r="A65" s="7"/>
      <c r="B65" s="7"/>
      <c r="C65" s="46" t="s">
        <v>347</v>
      </c>
      <c r="D65" s="46" t="s">
        <v>362</v>
      </c>
      <c r="E65" s="46" t="s">
        <v>478</v>
      </c>
      <c r="F65" s="46" t="s">
        <v>350</v>
      </c>
      <c r="G65" s="46" t="s">
        <v>351</v>
      </c>
      <c r="H65" s="46" t="s">
        <v>352</v>
      </c>
      <c r="I65" s="46" t="s">
        <v>353</v>
      </c>
      <c r="J65" s="48" t="s">
        <v>479</v>
      </c>
    </row>
    <row r="66" ht="52" customHeight="1" spans="1:10">
      <c r="A66" s="7"/>
      <c r="B66" s="7"/>
      <c r="C66" s="46" t="s">
        <v>347</v>
      </c>
      <c r="D66" s="46" t="s">
        <v>362</v>
      </c>
      <c r="E66" s="46" t="s">
        <v>480</v>
      </c>
      <c r="F66" s="46" t="s">
        <v>356</v>
      </c>
      <c r="G66" s="46" t="s">
        <v>481</v>
      </c>
      <c r="H66" s="46" t="s">
        <v>352</v>
      </c>
      <c r="I66" s="46" t="s">
        <v>353</v>
      </c>
      <c r="J66" s="48" t="s">
        <v>482</v>
      </c>
    </row>
    <row r="67" ht="52" customHeight="1" spans="1:10">
      <c r="A67" s="7"/>
      <c r="B67" s="7"/>
      <c r="C67" s="46" t="s">
        <v>347</v>
      </c>
      <c r="D67" s="46" t="s">
        <v>362</v>
      </c>
      <c r="E67" s="46" t="s">
        <v>483</v>
      </c>
      <c r="F67" s="46" t="s">
        <v>350</v>
      </c>
      <c r="G67" s="46" t="s">
        <v>351</v>
      </c>
      <c r="H67" s="46" t="s">
        <v>352</v>
      </c>
      <c r="I67" s="46" t="s">
        <v>353</v>
      </c>
      <c r="J67" s="48" t="s">
        <v>484</v>
      </c>
    </row>
    <row r="68" ht="52" customHeight="1" spans="1:10">
      <c r="A68" s="7"/>
      <c r="B68" s="7"/>
      <c r="C68" s="46" t="s">
        <v>347</v>
      </c>
      <c r="D68" s="46" t="s">
        <v>389</v>
      </c>
      <c r="E68" s="46" t="s">
        <v>485</v>
      </c>
      <c r="F68" s="46" t="s">
        <v>350</v>
      </c>
      <c r="G68" s="46" t="s">
        <v>87</v>
      </c>
      <c r="H68" s="46" t="s">
        <v>486</v>
      </c>
      <c r="I68" s="46" t="s">
        <v>353</v>
      </c>
      <c r="J68" s="48" t="s">
        <v>487</v>
      </c>
    </row>
    <row r="69" ht="52" customHeight="1" spans="1:10">
      <c r="A69" s="7"/>
      <c r="B69" s="7"/>
      <c r="C69" s="46" t="s">
        <v>365</v>
      </c>
      <c r="D69" s="46" t="s">
        <v>366</v>
      </c>
      <c r="E69" s="46" t="s">
        <v>488</v>
      </c>
      <c r="F69" s="46" t="s">
        <v>356</v>
      </c>
      <c r="G69" s="46" t="s">
        <v>489</v>
      </c>
      <c r="H69" s="46" t="s">
        <v>352</v>
      </c>
      <c r="I69" s="46" t="s">
        <v>353</v>
      </c>
      <c r="J69" s="48" t="s">
        <v>490</v>
      </c>
    </row>
    <row r="70" ht="52" customHeight="1" spans="1:10">
      <c r="A70" s="7"/>
      <c r="B70" s="7"/>
      <c r="C70" s="46" t="s">
        <v>365</v>
      </c>
      <c r="D70" s="46" t="s">
        <v>366</v>
      </c>
      <c r="E70" s="46" t="s">
        <v>491</v>
      </c>
      <c r="F70" s="46" t="s">
        <v>356</v>
      </c>
      <c r="G70" s="46" t="s">
        <v>492</v>
      </c>
      <c r="H70" s="46" t="s">
        <v>493</v>
      </c>
      <c r="I70" s="46" t="s">
        <v>353</v>
      </c>
      <c r="J70" s="48" t="s">
        <v>494</v>
      </c>
    </row>
    <row r="71" ht="52" customHeight="1" spans="1:10">
      <c r="A71" s="7"/>
      <c r="B71" s="7"/>
      <c r="C71" s="46" t="s">
        <v>376</v>
      </c>
      <c r="D71" s="46" t="s">
        <v>377</v>
      </c>
      <c r="E71" s="46" t="s">
        <v>495</v>
      </c>
      <c r="F71" s="46" t="s">
        <v>356</v>
      </c>
      <c r="G71" s="46" t="s">
        <v>387</v>
      </c>
      <c r="H71" s="46" t="s">
        <v>352</v>
      </c>
      <c r="I71" s="46" t="s">
        <v>353</v>
      </c>
      <c r="J71" s="48" t="s">
        <v>496</v>
      </c>
    </row>
    <row r="72" ht="52" customHeight="1" spans="1:10">
      <c r="A72" s="47" t="s">
        <v>326</v>
      </c>
      <c r="B72" s="48" t="s">
        <v>497</v>
      </c>
      <c r="C72" s="7"/>
      <c r="D72" s="7"/>
      <c r="E72" s="7"/>
      <c r="F72" s="7"/>
      <c r="G72" s="7"/>
      <c r="H72" s="7"/>
      <c r="I72" s="7"/>
      <c r="J72" s="7"/>
    </row>
    <row r="73" ht="52" customHeight="1" spans="1:10">
      <c r="A73" s="7"/>
      <c r="B73" s="7"/>
      <c r="C73" s="46" t="s">
        <v>347</v>
      </c>
      <c r="D73" s="46" t="s">
        <v>348</v>
      </c>
      <c r="E73" s="46" t="s">
        <v>498</v>
      </c>
      <c r="F73" s="46" t="s">
        <v>356</v>
      </c>
      <c r="G73" s="46" t="s">
        <v>86</v>
      </c>
      <c r="H73" s="46" t="s">
        <v>357</v>
      </c>
      <c r="I73" s="46" t="s">
        <v>353</v>
      </c>
      <c r="J73" s="48" t="s">
        <v>499</v>
      </c>
    </row>
    <row r="74" ht="52" customHeight="1" spans="1:10">
      <c r="A74" s="7"/>
      <c r="B74" s="7"/>
      <c r="C74" s="46" t="s">
        <v>347</v>
      </c>
      <c r="D74" s="46" t="s">
        <v>348</v>
      </c>
      <c r="E74" s="46" t="s">
        <v>500</v>
      </c>
      <c r="F74" s="46" t="s">
        <v>356</v>
      </c>
      <c r="G74" s="46" t="s">
        <v>94</v>
      </c>
      <c r="H74" s="46" t="s">
        <v>384</v>
      </c>
      <c r="I74" s="46" t="s">
        <v>353</v>
      </c>
      <c r="J74" s="48" t="s">
        <v>501</v>
      </c>
    </row>
    <row r="75" ht="52" customHeight="1" spans="1:10">
      <c r="A75" s="7"/>
      <c r="B75" s="7"/>
      <c r="C75" s="46" t="s">
        <v>347</v>
      </c>
      <c r="D75" s="46" t="s">
        <v>362</v>
      </c>
      <c r="E75" s="46" t="s">
        <v>502</v>
      </c>
      <c r="F75" s="46" t="s">
        <v>356</v>
      </c>
      <c r="G75" s="46" t="s">
        <v>387</v>
      </c>
      <c r="H75" s="46" t="s">
        <v>352</v>
      </c>
      <c r="I75" s="46" t="s">
        <v>353</v>
      </c>
      <c r="J75" s="48" t="s">
        <v>503</v>
      </c>
    </row>
    <row r="76" ht="52" customHeight="1" spans="1:10">
      <c r="A76" s="7"/>
      <c r="B76" s="7"/>
      <c r="C76" s="46" t="s">
        <v>347</v>
      </c>
      <c r="D76" s="46" t="s">
        <v>389</v>
      </c>
      <c r="E76" s="46" t="s">
        <v>504</v>
      </c>
      <c r="F76" s="46" t="s">
        <v>356</v>
      </c>
      <c r="G76" s="46" t="s">
        <v>428</v>
      </c>
      <c r="H76" s="46" t="s">
        <v>352</v>
      </c>
      <c r="I76" s="46" t="s">
        <v>353</v>
      </c>
      <c r="J76" s="48" t="s">
        <v>504</v>
      </c>
    </row>
    <row r="77" ht="52" customHeight="1" spans="1:10">
      <c r="A77" s="7"/>
      <c r="B77" s="7"/>
      <c r="C77" s="46" t="s">
        <v>365</v>
      </c>
      <c r="D77" s="46" t="s">
        <v>366</v>
      </c>
      <c r="E77" s="46" t="s">
        <v>505</v>
      </c>
      <c r="F77" s="46" t="s">
        <v>356</v>
      </c>
      <c r="G77" s="46" t="s">
        <v>506</v>
      </c>
      <c r="H77" s="46" t="s">
        <v>352</v>
      </c>
      <c r="I77" s="46" t="s">
        <v>369</v>
      </c>
      <c r="J77" s="48" t="s">
        <v>507</v>
      </c>
    </row>
    <row r="78" ht="52" customHeight="1" spans="1:10">
      <c r="A78" s="7"/>
      <c r="B78" s="7"/>
      <c r="C78" s="46" t="s">
        <v>376</v>
      </c>
      <c r="D78" s="46" t="s">
        <v>377</v>
      </c>
      <c r="E78" s="46" t="s">
        <v>508</v>
      </c>
      <c r="F78" s="46" t="s">
        <v>356</v>
      </c>
      <c r="G78" s="46" t="s">
        <v>387</v>
      </c>
      <c r="H78" s="46" t="s">
        <v>352</v>
      </c>
      <c r="I78" s="46" t="s">
        <v>369</v>
      </c>
      <c r="J78" s="48" t="s">
        <v>509</v>
      </c>
    </row>
    <row r="79" ht="52" customHeight="1" spans="1:10">
      <c r="A79" s="47" t="s">
        <v>322</v>
      </c>
      <c r="B79" s="48" t="s">
        <v>510</v>
      </c>
      <c r="C79" s="7"/>
      <c r="D79" s="7"/>
      <c r="E79" s="7"/>
      <c r="F79" s="7"/>
      <c r="G79" s="7"/>
      <c r="H79" s="7"/>
      <c r="I79" s="7"/>
      <c r="J79" s="7"/>
    </row>
    <row r="80" ht="52" customHeight="1" spans="1:10">
      <c r="A80" s="7"/>
      <c r="B80" s="7"/>
      <c r="C80" s="46" t="s">
        <v>347</v>
      </c>
      <c r="D80" s="46" t="s">
        <v>348</v>
      </c>
      <c r="E80" s="46" t="s">
        <v>511</v>
      </c>
      <c r="F80" s="46" t="s">
        <v>356</v>
      </c>
      <c r="G80" s="46" t="s">
        <v>512</v>
      </c>
      <c r="H80" s="46" t="s">
        <v>513</v>
      </c>
      <c r="I80" s="46" t="s">
        <v>353</v>
      </c>
      <c r="J80" s="48" t="s">
        <v>514</v>
      </c>
    </row>
    <row r="81" ht="52" customHeight="1" spans="1:10">
      <c r="A81" s="7"/>
      <c r="B81" s="7"/>
      <c r="C81" s="46" t="s">
        <v>347</v>
      </c>
      <c r="D81" s="46" t="s">
        <v>348</v>
      </c>
      <c r="E81" s="46" t="s">
        <v>515</v>
      </c>
      <c r="F81" s="46" t="s">
        <v>356</v>
      </c>
      <c r="G81" s="46" t="s">
        <v>422</v>
      </c>
      <c r="H81" s="46" t="s">
        <v>513</v>
      </c>
      <c r="I81" s="46" t="s">
        <v>353</v>
      </c>
      <c r="J81" s="48" t="s">
        <v>516</v>
      </c>
    </row>
    <row r="82" ht="52" customHeight="1" spans="1:10">
      <c r="A82" s="7"/>
      <c r="B82" s="7"/>
      <c r="C82" s="46" t="s">
        <v>347</v>
      </c>
      <c r="D82" s="46" t="s">
        <v>348</v>
      </c>
      <c r="E82" s="46" t="s">
        <v>517</v>
      </c>
      <c r="F82" s="46" t="s">
        <v>356</v>
      </c>
      <c r="G82" s="46" t="s">
        <v>422</v>
      </c>
      <c r="H82" s="46" t="s">
        <v>513</v>
      </c>
      <c r="I82" s="46" t="s">
        <v>353</v>
      </c>
      <c r="J82" s="48" t="s">
        <v>518</v>
      </c>
    </row>
    <row r="83" ht="52" customHeight="1" spans="1:10">
      <c r="A83" s="7"/>
      <c r="B83" s="7"/>
      <c r="C83" s="46" t="s">
        <v>347</v>
      </c>
      <c r="D83" s="46" t="s">
        <v>348</v>
      </c>
      <c r="E83" s="46" t="s">
        <v>519</v>
      </c>
      <c r="F83" s="46" t="s">
        <v>356</v>
      </c>
      <c r="G83" s="46" t="s">
        <v>520</v>
      </c>
      <c r="H83" s="46" t="s">
        <v>513</v>
      </c>
      <c r="I83" s="46" t="s">
        <v>353</v>
      </c>
      <c r="J83" s="48" t="s">
        <v>521</v>
      </c>
    </row>
    <row r="84" ht="52" customHeight="1" spans="1:10">
      <c r="A84" s="7"/>
      <c r="B84" s="7"/>
      <c r="C84" s="46" t="s">
        <v>347</v>
      </c>
      <c r="D84" s="46" t="s">
        <v>362</v>
      </c>
      <c r="E84" s="46" t="s">
        <v>522</v>
      </c>
      <c r="F84" s="46" t="s">
        <v>350</v>
      </c>
      <c r="G84" s="46" t="s">
        <v>351</v>
      </c>
      <c r="H84" s="46" t="s">
        <v>352</v>
      </c>
      <c r="I84" s="46" t="s">
        <v>353</v>
      </c>
      <c r="J84" s="48" t="s">
        <v>514</v>
      </c>
    </row>
    <row r="85" ht="52" customHeight="1" spans="1:10">
      <c r="A85" s="7"/>
      <c r="B85" s="7"/>
      <c r="C85" s="46" t="s">
        <v>347</v>
      </c>
      <c r="D85" s="46" t="s">
        <v>362</v>
      </c>
      <c r="E85" s="46" t="s">
        <v>523</v>
      </c>
      <c r="F85" s="46" t="s">
        <v>350</v>
      </c>
      <c r="G85" s="46" t="s">
        <v>351</v>
      </c>
      <c r="H85" s="46" t="s">
        <v>352</v>
      </c>
      <c r="I85" s="46" t="s">
        <v>353</v>
      </c>
      <c r="J85" s="48" t="s">
        <v>524</v>
      </c>
    </row>
    <row r="86" ht="52" customHeight="1" spans="1:10">
      <c r="A86" s="7"/>
      <c r="B86" s="7"/>
      <c r="C86" s="46" t="s">
        <v>347</v>
      </c>
      <c r="D86" s="46" t="s">
        <v>362</v>
      </c>
      <c r="E86" s="46" t="s">
        <v>525</v>
      </c>
      <c r="F86" s="46" t="s">
        <v>356</v>
      </c>
      <c r="G86" s="46" t="s">
        <v>387</v>
      </c>
      <c r="H86" s="46" t="s">
        <v>352</v>
      </c>
      <c r="I86" s="46" t="s">
        <v>353</v>
      </c>
      <c r="J86" s="48" t="s">
        <v>526</v>
      </c>
    </row>
    <row r="87" ht="52" customHeight="1" spans="1:10">
      <c r="A87" s="7"/>
      <c r="B87" s="7"/>
      <c r="C87" s="46" t="s">
        <v>365</v>
      </c>
      <c r="D87" s="46" t="s">
        <v>366</v>
      </c>
      <c r="E87" s="46" t="s">
        <v>527</v>
      </c>
      <c r="F87" s="46" t="s">
        <v>356</v>
      </c>
      <c r="G87" s="46" t="s">
        <v>379</v>
      </c>
      <c r="H87" s="46" t="s">
        <v>352</v>
      </c>
      <c r="I87" s="46" t="s">
        <v>369</v>
      </c>
      <c r="J87" s="48" t="s">
        <v>528</v>
      </c>
    </row>
    <row r="88" ht="52" customHeight="1" spans="1:10">
      <c r="A88" s="7"/>
      <c r="B88" s="7"/>
      <c r="C88" s="46" t="s">
        <v>365</v>
      </c>
      <c r="D88" s="46" t="s">
        <v>392</v>
      </c>
      <c r="E88" s="46" t="s">
        <v>529</v>
      </c>
      <c r="F88" s="46" t="s">
        <v>356</v>
      </c>
      <c r="G88" s="46" t="s">
        <v>530</v>
      </c>
      <c r="H88" s="46" t="s">
        <v>352</v>
      </c>
      <c r="I88" s="46" t="s">
        <v>369</v>
      </c>
      <c r="J88" s="48" t="s">
        <v>531</v>
      </c>
    </row>
    <row r="89" ht="52" customHeight="1" spans="1:10">
      <c r="A89" s="7"/>
      <c r="B89" s="7"/>
      <c r="C89" s="46" t="s">
        <v>376</v>
      </c>
      <c r="D89" s="46" t="s">
        <v>377</v>
      </c>
      <c r="E89" s="46" t="s">
        <v>377</v>
      </c>
      <c r="F89" s="46" t="s">
        <v>356</v>
      </c>
      <c r="G89" s="46" t="s">
        <v>387</v>
      </c>
      <c r="H89" s="46" t="s">
        <v>352</v>
      </c>
      <c r="I89" s="46" t="s">
        <v>369</v>
      </c>
      <c r="J89" s="48" t="s">
        <v>532</v>
      </c>
    </row>
  </sheetData>
  <mergeCells count="2">
    <mergeCell ref="A1:J1"/>
    <mergeCell ref="A2: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 </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 </vt:lpstr>
      <vt:lpstr>部门政府购买服务预算表08 </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Wang Guang</cp:lastModifiedBy>
  <dcterms:created xsi:type="dcterms:W3CDTF">2026-01-30T00:01:00Z</dcterms:created>
  <dcterms:modified xsi:type="dcterms:W3CDTF">2026-02-10T03:51:00Z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7B54E7457A0F4603B421AE7B5175BD87</vt:lpwstr>
  </property>
  <property fmtid="{D5CDD505-2E9C-101B-9397-08002B2CF9AE}" pid="3" name="KSOProductBuildVer">
    <vt:lpwstr>2052-11.8.6.11020</vt:lpwstr>
  </property>
</Properties>
</file>